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35" windowHeight="5400" activeTab="0"/>
  </bookViews>
  <sheets>
    <sheet name="集計表" sheetId="1" r:id="rId1"/>
    <sheet name="団体戦申込用紙" sheetId="2" r:id="rId2"/>
    <sheet name="個人戦申込用紙" sheetId="3" r:id="rId3"/>
    <sheet name="運営用" sheetId="4" r:id="rId4"/>
  </sheets>
  <definedNames>
    <definedName name="_xlnm.Print_Area" localSheetId="2">'個人戦申込用紙'!$A$1:$J$140</definedName>
    <definedName name="_xlnm.Print_Area" localSheetId="0">'集計表'!$A$1:$P$42</definedName>
    <definedName name="_xlnm.Print_Area" localSheetId="1">'団体戦申込用紙'!$A$1:$J$23</definedName>
  </definedNames>
  <calcPr fullCalcOnLoad="1"/>
</workbook>
</file>

<file path=xl/sharedStrings.xml><?xml version="1.0" encoding="utf-8"?>
<sst xmlns="http://schemas.openxmlformats.org/spreadsheetml/2006/main" count="251" uniqueCount="107">
  <si>
    <t>ﾗﾝｸ</t>
  </si>
  <si>
    <t>学年</t>
  </si>
  <si>
    <t>生年月日</t>
  </si>
  <si>
    <t>登録番号</t>
  </si>
  <si>
    <t>ラケットショップスガワラ杯</t>
  </si>
  <si>
    <t>ダブルス</t>
  </si>
  <si>
    <t>中学校</t>
  </si>
  <si>
    <t>申込責任者</t>
  </si>
  <si>
    <t>申込締切</t>
  </si>
  <si>
    <t>●　必ず、男女別に。学校ランク順に記入してください。</t>
  </si>
  <si>
    <t>種目</t>
  </si>
  <si>
    <t>連絡先</t>
  </si>
  <si>
    <t>出場者・参加料</t>
  </si>
  <si>
    <t>合計</t>
  </si>
  <si>
    <t>人</t>
  </si>
  <si>
    <t>円</t>
  </si>
  <si>
    <t>組</t>
  </si>
  <si>
    <t>×</t>
  </si>
  <si>
    <t>領　収　書</t>
  </si>
  <si>
    <t>男子団体</t>
  </si>
  <si>
    <t>女子団体</t>
  </si>
  <si>
    <t>組</t>
  </si>
  <si>
    <t>参加種目に○</t>
  </si>
  <si>
    <t>参加料として領収いたしました</t>
  </si>
  <si>
    <t>参加集計表</t>
  </si>
  <si>
    <t>この集計表にも必要事項を記入の上、必ず申し込みに持参してください。</t>
  </si>
  <si>
    <t>領収書も兼ねていますので、忘れずに提出願います。</t>
  </si>
  <si>
    <t>シングルス</t>
  </si>
  <si>
    <t>ﾗﾝｸ</t>
  </si>
  <si>
    <t>コーチ</t>
  </si>
  <si>
    <t>マネージャー</t>
  </si>
  <si>
    <t>ﾁｰﾑ</t>
  </si>
  <si>
    <t>×</t>
  </si>
  <si>
    <t>ﾁｰﾑ</t>
  </si>
  <si>
    <t>×</t>
  </si>
  <si>
    <t>×</t>
  </si>
  <si>
    <t>　￥</t>
  </si>
  <si>
    <r>
      <t xml:space="preserve">監　督
</t>
    </r>
    <r>
      <rPr>
        <sz val="14"/>
        <rFont val="ＭＳ ゴシック"/>
        <family val="3"/>
      </rPr>
      <t>（引率責任者）</t>
    </r>
  </si>
  <si>
    <t>●　監督名の記入のない学校は受け付けません。</t>
  </si>
  <si>
    <t>ﾌﾞﾛｯｸ</t>
  </si>
  <si>
    <t>男子</t>
  </si>
  <si>
    <r>
      <t xml:space="preserve">男子監督（個人戦引率責任者）１名
</t>
    </r>
    <r>
      <rPr>
        <b/>
        <sz val="12"/>
        <rFont val="ＭＳ Ｐゴシック"/>
        <family val="3"/>
      </rPr>
      <t>（記入のない学校は申込受付しません）</t>
    </r>
  </si>
  <si>
    <t>女子</t>
  </si>
  <si>
    <t>●　申し込み時に登録した選手の変更は認めません（選手変更はできません）。</t>
  </si>
  <si>
    <t>男子シングルス</t>
  </si>
  <si>
    <t>男子ダブルス</t>
  </si>
  <si>
    <t>女子シングルス</t>
  </si>
  <si>
    <t>女子ダブルス</t>
  </si>
  <si>
    <t>推薦男子シングルス</t>
  </si>
  <si>
    <t>推薦男子ダブルス</t>
  </si>
  <si>
    <t>推薦女子シングルス</t>
  </si>
  <si>
    <t>推薦女子ダブルス</t>
  </si>
  <si>
    <t>推薦</t>
  </si>
  <si>
    <r>
      <t>個人戦　</t>
    </r>
    <r>
      <rPr>
        <b/>
        <sz val="36"/>
        <color indexed="10"/>
        <rFont val="ＭＳ ゴシック"/>
        <family val="3"/>
      </rPr>
      <t>推薦選手</t>
    </r>
    <r>
      <rPr>
        <b/>
        <sz val="36"/>
        <rFont val="ＭＳ ゴシック"/>
        <family val="3"/>
      </rPr>
      <t>　参加申込用紙</t>
    </r>
  </si>
  <si>
    <t>●　登録番号を必ず記入してください。</t>
  </si>
  <si>
    <t>ブロック</t>
  </si>
  <si>
    <t>←</t>
  </si>
  <si>
    <t>黄色いところは、</t>
  </si>
  <si>
    <t>集計表と連動しています</t>
  </si>
  <si>
    <t>男子監督</t>
  </si>
  <si>
    <t>女子監督</t>
  </si>
  <si>
    <t>男子コーチ</t>
  </si>
  <si>
    <t>女子コーチ</t>
  </si>
  <si>
    <t>女子マネージャー</t>
  </si>
  <si>
    <t>男子マネージャー</t>
  </si>
  <si>
    <t>↓ここに入力すると、申込書に反映します</t>
  </si>
  <si>
    <t>個人戦でコーチが２名以上いる場合は、ここに１名記入の上、</t>
  </si>
  <si>
    <t>個人戦申込書に直接記入してください。</t>
  </si>
  <si>
    <t>男子マネージャー１名</t>
  </si>
  <si>
    <t>女子マネージャー１名</t>
  </si>
  <si>
    <t>監督、マネージャーは１名、コーチは複数でも構いませんが、大会当日のＩＤカード発行希望者は、すべて名前を記入してください。生徒の安全、危機管理上のものですのでご協力をお願いします。</t>
  </si>
  <si>
    <t>監督、マネージャーは１名です。</t>
  </si>
  <si>
    <t>中学校 様</t>
  </si>
  <si>
    <t>個人（男子</t>
  </si>
  <si>
    <t>名＋女子</t>
  </si>
  <si>
    <t>名＝合計</t>
  </si>
  <si>
    <t>名）×　１,０００円</t>
  </si>
  <si>
    <t>）×　５，０００円</t>
  </si>
  <si>
    <t>男子・女子</t>
  </si>
  <si>
    <t>団体（</t>
  </si>
  <si>
    <t>チーム</t>
  </si>
  <si>
    <t>チーム、人、組に数字を入力すれば、自動計算し、</t>
  </si>
  <si>
    <t>領収書も作成されます。</t>
  </si>
  <si>
    <t>←</t>
  </si>
  <si>
    <t>女子は赤で入力
してください。</t>
  </si>
  <si>
    <r>
      <t xml:space="preserve">女子監督（個人戦引率責任者）１名
</t>
    </r>
    <r>
      <rPr>
        <b/>
        <sz val="12"/>
        <color indexed="10"/>
        <rFont val="ＭＳ Ｐゴシック"/>
        <family val="3"/>
      </rPr>
      <t>（記入のない学校は申込受付しません）</t>
    </r>
  </si>
  <si>
    <t>男子個人戦　参加申込用紙</t>
  </si>
  <si>
    <t>女子個人戦　参加申込用紙</t>
  </si>
  <si>
    <t>　団体戦　参加申込用紙</t>
  </si>
  <si>
    <r>
      <t>　　　　　　　　　　　　　　　　　　札幌地区バドミントン協会</t>
    </r>
    <r>
      <rPr>
        <sz val="20"/>
        <rFont val="ＭＳ ゴシック"/>
        <family val="3"/>
      </rPr>
      <t>　浦　　雅之</t>
    </r>
  </si>
  <si>
    <t>選手名</t>
  </si>
  <si>
    <t>コーチ２名以上の場合、こちらに入力する→</t>
  </si>
  <si>
    <t>女子は赤で入力
してください。</t>
  </si>
  <si>
    <r>
      <t xml:space="preserve">監　督
</t>
    </r>
    <r>
      <rPr>
        <sz val="14"/>
        <color indexed="10"/>
        <rFont val="ＭＳ ゴシック"/>
        <family val="3"/>
      </rPr>
      <t>（引率責任者）</t>
    </r>
  </si>
  <si>
    <r>
      <rPr>
        <b/>
        <u val="double"/>
        <sz val="14"/>
        <rFont val="ＭＳ ゴシック"/>
        <family val="3"/>
      </rPr>
      <t>監督、コーチ、マネージャーは各１名です。</t>
    </r>
    <r>
      <rPr>
        <sz val="14"/>
        <rFont val="ＭＳ ゴシック"/>
        <family val="3"/>
      </rPr>
      <t>２名以上かかれている場合は一番上、あるいは一番左の方を登録します。
また、その方の分しか、ＩＤカードを発行しませんので、注意してください。</t>
    </r>
  </si>
  <si>
    <t>女子は赤で記入してください。</t>
  </si>
  <si>
    <t>男女それぞれについて４名以上参加する場合は、必ずダブルスを出場させ、ダブルスとシングルスの参加数の差は「２」以内とすること。
ただし、参加数が男女それぞれについて３名以下の場合はシングルスのみでも可とする。</t>
  </si>
  <si>
    <t>学校に顧問が２名以上いる学校は、必ず男女それぞれについて監督を設定すること。</t>
  </si>
  <si>
    <r>
      <rPr>
        <sz val="28"/>
        <rFont val="ＭＳ ゴシック"/>
        <family val="3"/>
      </rPr>
      <t>団体戦は男女同会場を希望します→→→→</t>
    </r>
    <r>
      <rPr>
        <sz val="14"/>
        <rFont val="ＭＳ ゴシック"/>
        <family val="3"/>
      </rPr>
      <t xml:space="preserve">
（希望する場合は○を入力、空欄で男女別顧問の場合は別会場もあり得る）</t>
    </r>
  </si>
  <si>
    <t>第</t>
  </si>
  <si>
    <t>↓１～８のブロック名を入力して下さい。</t>
  </si>
  <si>
    <t>2019年度 第19回 札幌地区中学校バドミントン春季選手権大会</t>
  </si>
  <si>
    <t>　　　　　　　２０１９年　４　月　　日</t>
  </si>
  <si>
    <t>平成３１年４月１０日（水）　　１８：００</t>
  </si>
  <si>
    <t>各校はここには入力しないでください！</t>
  </si>
  <si>
    <t>運営はここから値でＴＩＳにコピーして使ってください</t>
  </si>
  <si>
    <t>名簿からdataが飛んでくる数式が入っています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</si>
</sst>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91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b/>
      <sz val="2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b/>
      <sz val="24"/>
      <name val="HG創英角ｺﾞｼｯｸUB"/>
      <family val="3"/>
    </font>
    <font>
      <b/>
      <sz val="36"/>
      <name val="ＭＳ ゴシック"/>
      <family val="3"/>
    </font>
    <font>
      <b/>
      <sz val="36"/>
      <color indexed="10"/>
      <name val="ＭＳ ゴシック"/>
      <family val="3"/>
    </font>
    <font>
      <sz val="24"/>
      <name val="ＭＳ ゴシック"/>
      <family val="3"/>
    </font>
    <font>
      <b/>
      <sz val="18"/>
      <name val="ＭＳ ゴシック"/>
      <family val="3"/>
    </font>
    <font>
      <sz val="26"/>
      <name val="ＭＳ ゴシック"/>
      <family val="3"/>
    </font>
    <font>
      <sz val="28"/>
      <name val="ＭＳ ゴシック"/>
      <family val="3"/>
    </font>
    <font>
      <b/>
      <sz val="12"/>
      <color indexed="10"/>
      <name val="ＭＳ Ｐゴシック"/>
      <family val="3"/>
    </font>
    <font>
      <sz val="8"/>
      <name val="ＭＳ ゴシック"/>
      <family val="3"/>
    </font>
    <font>
      <sz val="14"/>
      <color indexed="10"/>
      <name val="ＭＳ ゴシック"/>
      <family val="3"/>
    </font>
    <font>
      <b/>
      <u val="double"/>
      <sz val="14"/>
      <name val="ＭＳ ゴシック"/>
      <family val="3"/>
    </font>
    <font>
      <sz val="16"/>
      <name val="ＭＳ ゴシック"/>
      <family val="3"/>
    </font>
    <font>
      <sz val="4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1"/>
      <color indexed="10"/>
      <name val="ＭＳ ゴシック"/>
      <family val="3"/>
    </font>
    <font>
      <sz val="20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24"/>
      <color indexed="10"/>
      <name val="ＭＳ ゴシック"/>
      <family val="3"/>
    </font>
    <font>
      <b/>
      <sz val="24"/>
      <color indexed="10"/>
      <name val="ＭＳ ゴシック"/>
      <family val="3"/>
    </font>
    <font>
      <sz val="36"/>
      <color indexed="10"/>
      <name val="ＭＳ 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HG創英角ｺﾞｼｯｸUB"/>
      <family val="3"/>
    </font>
    <font>
      <sz val="24"/>
      <name val="HG創英角ｺﾞｼｯｸUB"/>
      <family val="3"/>
    </font>
    <font>
      <sz val="36"/>
      <color indexed="10"/>
      <name val="HG創英角ｺﾞｼｯｸUB"/>
      <family val="3"/>
    </font>
    <font>
      <sz val="28"/>
      <color indexed="10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11"/>
      <color rgb="FFFF0000"/>
      <name val="ＭＳ ゴシック"/>
      <family val="3"/>
    </font>
    <font>
      <sz val="20"/>
      <color rgb="FFFF0000"/>
      <name val="ＭＳ ゴシック"/>
      <family val="3"/>
    </font>
    <font>
      <b/>
      <sz val="20"/>
      <color rgb="FFFF0000"/>
      <name val="ＭＳ ゴシック"/>
      <family val="3"/>
    </font>
    <font>
      <sz val="14"/>
      <color rgb="FFFF0000"/>
      <name val="ＭＳ ゴシック"/>
      <family val="3"/>
    </font>
    <font>
      <b/>
      <sz val="24"/>
      <color rgb="FFFF0000"/>
      <name val="HG創英角ｺﾞｼｯｸUB"/>
      <family val="3"/>
    </font>
    <font>
      <sz val="24"/>
      <color rgb="FFFF0000"/>
      <name val="ＭＳ ゴシック"/>
      <family val="3"/>
    </font>
    <font>
      <sz val="36"/>
      <color rgb="FFFF0000"/>
      <name val="ＭＳ ゴシック"/>
      <family val="3"/>
    </font>
    <font>
      <b/>
      <sz val="20"/>
      <color rgb="FFFF0000"/>
      <name val="ＭＳ Ｐゴシック"/>
      <family val="3"/>
    </font>
    <font>
      <b/>
      <sz val="24"/>
      <color rgb="FFFF0000"/>
      <name val="ＭＳ ゴシック"/>
      <family val="3"/>
    </font>
    <font>
      <sz val="11"/>
      <color rgb="FFFF0000"/>
      <name val="ＭＳ Ｐゴシック"/>
      <family val="3"/>
    </font>
    <font>
      <sz val="36"/>
      <color rgb="FFFF0000"/>
      <name val="HG創英角ｺﾞｼｯｸUB"/>
      <family val="3"/>
    </font>
    <font>
      <sz val="28"/>
      <color rgb="FFFF0000"/>
      <name val="HG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3" fontId="10" fillId="0" borderId="14" xfId="0" applyNumberFormat="1" applyFont="1" applyBorder="1" applyAlignment="1">
      <alignment horizontal="distributed" vertical="center"/>
    </xf>
    <xf numFmtId="3" fontId="10" fillId="0" borderId="15" xfId="0" applyNumberFormat="1" applyFont="1" applyBorder="1" applyAlignment="1">
      <alignment horizontal="distributed" vertic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3" fontId="10" fillId="0" borderId="18" xfId="0" applyNumberFormat="1" applyFont="1" applyBorder="1" applyAlignment="1">
      <alignment horizontal="distributed" vertical="center"/>
    </xf>
    <xf numFmtId="0" fontId="10" fillId="0" borderId="19" xfId="0" applyFont="1" applyBorder="1" applyAlignment="1">
      <alignment/>
    </xf>
    <xf numFmtId="3" fontId="10" fillId="0" borderId="17" xfId="0" applyNumberFormat="1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3" fontId="10" fillId="0" borderId="21" xfId="0" applyNumberFormat="1" applyFont="1" applyBorder="1" applyAlignment="1">
      <alignment horizontal="distributed" vertical="center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distributed" vertical="center"/>
    </xf>
    <xf numFmtId="0" fontId="10" fillId="0" borderId="2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 shrinkToFit="1"/>
    </xf>
    <xf numFmtId="0" fontId="12" fillId="0" borderId="21" xfId="0" applyFont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78" fillId="33" borderId="31" xfId="0" applyFont="1" applyFill="1" applyBorder="1" applyAlignment="1">
      <alignment horizontal="distributed" vertical="center"/>
    </xf>
    <xf numFmtId="0" fontId="78" fillId="33" borderId="32" xfId="0" applyFont="1" applyFill="1" applyBorder="1" applyAlignment="1">
      <alignment horizontal="distributed" vertical="center"/>
    </xf>
    <xf numFmtId="0" fontId="78" fillId="33" borderId="33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5" fillId="0" borderId="32" xfId="0" applyFont="1" applyBorder="1" applyAlignment="1">
      <alignment horizontal="center" vertical="center" textRotation="255" shrinkToFit="1"/>
    </xf>
    <xf numFmtId="0" fontId="5" fillId="0" borderId="0" xfId="0" applyFont="1" applyAlignment="1">
      <alignment vertical="center"/>
    </xf>
    <xf numFmtId="0" fontId="8" fillId="0" borderId="4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20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41" xfId="0" applyFont="1" applyBorder="1" applyAlignment="1">
      <alignment/>
    </xf>
    <xf numFmtId="0" fontId="10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/>
    </xf>
    <xf numFmtId="3" fontId="10" fillId="0" borderId="42" xfId="0" applyNumberFormat="1" applyFont="1" applyBorder="1" applyAlignment="1">
      <alignment horizontal="right" vertical="center"/>
    </xf>
    <xf numFmtId="0" fontId="10" fillId="0" borderId="42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8" fillId="0" borderId="41" xfId="0" applyFont="1" applyBorder="1" applyAlignment="1">
      <alignment/>
    </xf>
    <xf numFmtId="0" fontId="5" fillId="0" borderId="0" xfId="0" applyFont="1" applyAlignment="1">
      <alignment horizontal="center" vertical="center" shrinkToFi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6" fillId="0" borderId="41" xfId="0" applyFont="1" applyBorder="1" applyAlignment="1">
      <alignment vertical="center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79" fillId="0" borderId="38" xfId="0" applyFont="1" applyBorder="1" applyAlignment="1">
      <alignment vertical="center"/>
    </xf>
    <xf numFmtId="0" fontId="79" fillId="0" borderId="38" xfId="0" applyFont="1" applyBorder="1" applyAlignment="1">
      <alignment vertical="center"/>
    </xf>
    <xf numFmtId="0" fontId="79" fillId="0" borderId="40" xfId="0" applyFont="1" applyBorder="1" applyAlignment="1">
      <alignment vertical="center"/>
    </xf>
    <xf numFmtId="0" fontId="79" fillId="0" borderId="40" xfId="0" applyFont="1" applyBorder="1" applyAlignment="1">
      <alignment vertical="center"/>
    </xf>
    <xf numFmtId="0" fontId="79" fillId="0" borderId="39" xfId="0" applyFont="1" applyBorder="1" applyAlignment="1">
      <alignment vertical="center"/>
    </xf>
    <xf numFmtId="0" fontId="79" fillId="0" borderId="39" xfId="0" applyFont="1" applyBorder="1" applyAlignment="1">
      <alignment vertical="center"/>
    </xf>
    <xf numFmtId="0" fontId="79" fillId="0" borderId="37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34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36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0" fontId="79" fillId="0" borderId="12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/>
    </xf>
    <xf numFmtId="0" fontId="81" fillId="33" borderId="17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distributed" vertical="center" shrinkToFit="1"/>
    </xf>
    <xf numFmtId="0" fontId="8" fillId="0" borderId="32" xfId="0" applyFont="1" applyBorder="1" applyAlignment="1">
      <alignment horizontal="center" vertical="center" shrinkToFit="1"/>
    </xf>
    <xf numFmtId="0" fontId="4" fillId="0" borderId="32" xfId="0" applyFont="1" applyBorder="1" applyAlignment="1">
      <alignment vertical="center"/>
    </xf>
    <xf numFmtId="0" fontId="8" fillId="0" borderId="39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8" fillId="0" borderId="35" xfId="0" applyFont="1" applyBorder="1" applyAlignment="1">
      <alignment vertical="center"/>
    </xf>
    <xf numFmtId="0" fontId="81" fillId="0" borderId="0" xfId="0" applyFont="1" applyAlignment="1">
      <alignment horizontal="right" vertical="center"/>
    </xf>
    <xf numFmtId="0" fontId="8" fillId="0" borderId="21" xfId="0" applyFont="1" applyBorder="1" applyAlignment="1">
      <alignment horizontal="center" vertical="center" shrinkToFit="1"/>
    </xf>
    <xf numFmtId="0" fontId="79" fillId="0" borderId="32" xfId="0" applyFont="1" applyBorder="1" applyAlignment="1">
      <alignment vertical="center"/>
    </xf>
    <xf numFmtId="0" fontId="81" fillId="33" borderId="34" xfId="0" applyFont="1" applyFill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textRotation="255" shrinkToFit="1"/>
    </xf>
    <xf numFmtId="0" fontId="79" fillId="0" borderId="32" xfId="0" applyFont="1" applyBorder="1" applyAlignment="1">
      <alignment horizontal="center" vertical="center" shrinkToFit="1"/>
    </xf>
    <xf numFmtId="0" fontId="80" fillId="0" borderId="40" xfId="0" applyFont="1" applyBorder="1" applyAlignment="1">
      <alignment horizontal="center" vertical="center" shrinkToFit="1"/>
    </xf>
    <xf numFmtId="0" fontId="82" fillId="0" borderId="40" xfId="0" applyFont="1" applyBorder="1" applyAlignment="1">
      <alignment horizontal="center" vertical="center" shrinkToFit="1"/>
    </xf>
    <xf numFmtId="0" fontId="79" fillId="0" borderId="34" xfId="0" applyFont="1" applyBorder="1" applyAlignment="1">
      <alignment horizontal="center" vertical="center" shrinkToFit="1"/>
    </xf>
    <xf numFmtId="0" fontId="80" fillId="0" borderId="11" xfId="0" applyFont="1" applyBorder="1" applyAlignment="1">
      <alignment horizontal="center" vertical="center" shrinkToFit="1"/>
    </xf>
    <xf numFmtId="0" fontId="82" fillId="0" borderId="11" xfId="0" applyFont="1" applyBorder="1" applyAlignment="1">
      <alignment horizontal="center" vertical="center" shrinkToFit="1"/>
    </xf>
    <xf numFmtId="0" fontId="79" fillId="0" borderId="35" xfId="0" applyFont="1" applyBorder="1" applyAlignment="1">
      <alignment horizontal="center" vertical="center" shrinkToFit="1"/>
    </xf>
    <xf numFmtId="0" fontId="80" fillId="0" borderId="38" xfId="0" applyFont="1" applyBorder="1" applyAlignment="1">
      <alignment horizontal="center" vertical="center" shrinkToFit="1"/>
    </xf>
    <xf numFmtId="0" fontId="82" fillId="0" borderId="38" xfId="0" applyFont="1" applyBorder="1" applyAlignment="1">
      <alignment horizontal="center" vertical="center" shrinkToFit="1"/>
    </xf>
    <xf numFmtId="0" fontId="81" fillId="0" borderId="17" xfId="0" applyFont="1" applyBorder="1" applyAlignment="1">
      <alignment horizontal="center" vertical="center" shrinkToFit="1"/>
    </xf>
    <xf numFmtId="0" fontId="80" fillId="0" borderId="32" xfId="0" applyFont="1" applyBorder="1" applyAlignment="1">
      <alignment horizontal="center" vertical="center" shrinkToFit="1"/>
    </xf>
    <xf numFmtId="0" fontId="80" fillId="0" borderId="40" xfId="0" applyFont="1" applyBorder="1" applyAlignment="1">
      <alignment horizontal="distributed" vertical="center" shrinkToFit="1"/>
    </xf>
    <xf numFmtId="0" fontId="80" fillId="0" borderId="40" xfId="0" applyFont="1" applyBorder="1" applyAlignment="1">
      <alignment horizontal="center" vertical="center" textRotation="255" shrinkToFit="1"/>
    </xf>
    <xf numFmtId="0" fontId="80" fillId="0" borderId="0" xfId="0" applyFont="1" applyAlignment="1">
      <alignment horizontal="center" vertical="center" shrinkToFit="1"/>
    </xf>
    <xf numFmtId="0" fontId="27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33" borderId="34" xfId="0" applyFont="1" applyFill="1" applyBorder="1" applyAlignment="1">
      <alignment horizontal="distributed" vertical="center"/>
    </xf>
    <xf numFmtId="0" fontId="10" fillId="33" borderId="35" xfId="0" applyFont="1" applyFill="1" applyBorder="1" applyAlignment="1">
      <alignment horizontal="distributed" vertical="center"/>
    </xf>
    <xf numFmtId="0" fontId="10" fillId="33" borderId="32" xfId="0" applyFont="1" applyFill="1" applyBorder="1" applyAlignment="1">
      <alignment horizontal="distributed" vertical="center"/>
    </xf>
    <xf numFmtId="0" fontId="5" fillId="33" borderId="40" xfId="0" applyFont="1" applyFill="1" applyBorder="1" applyAlignment="1">
      <alignment horizontal="center" vertical="center"/>
    </xf>
    <xf numFmtId="0" fontId="78" fillId="0" borderId="44" xfId="0" applyFont="1" applyBorder="1" applyAlignment="1">
      <alignment horizontal="distributed" vertical="center"/>
    </xf>
    <xf numFmtId="3" fontId="78" fillId="0" borderId="27" xfId="0" applyNumberFormat="1" applyFont="1" applyBorder="1" applyAlignment="1">
      <alignment horizontal="distributed" vertical="center"/>
    </xf>
    <xf numFmtId="3" fontId="78" fillId="0" borderId="44" xfId="0" applyNumberFormat="1" applyFont="1" applyBorder="1" applyAlignment="1">
      <alignment horizontal="distributed" vertical="center"/>
    </xf>
    <xf numFmtId="0" fontId="78" fillId="0" borderId="18" xfId="0" applyFont="1" applyBorder="1" applyAlignment="1">
      <alignment horizontal="distributed" vertical="center"/>
    </xf>
    <xf numFmtId="0" fontId="78" fillId="0" borderId="17" xfId="0" applyFont="1" applyBorder="1" applyAlignment="1">
      <alignment horizontal="distributed" vertical="center"/>
    </xf>
    <xf numFmtId="3" fontId="78" fillId="0" borderId="18" xfId="0" applyNumberFormat="1" applyFont="1" applyBorder="1" applyAlignment="1">
      <alignment horizontal="distributed" vertical="center"/>
    </xf>
    <xf numFmtId="3" fontId="78" fillId="0" borderId="17" xfId="0" applyNumberFormat="1" applyFont="1" applyBorder="1" applyAlignment="1">
      <alignment horizontal="distributed" vertical="center"/>
    </xf>
    <xf numFmtId="0" fontId="78" fillId="0" borderId="45" xfId="0" applyFont="1" applyBorder="1" applyAlignment="1">
      <alignment horizontal="distributed" vertical="center"/>
    </xf>
    <xf numFmtId="3" fontId="78" fillId="0" borderId="30" xfId="0" applyNumberFormat="1" applyFont="1" applyBorder="1" applyAlignment="1">
      <alignment horizontal="distributed" vertical="center"/>
    </xf>
    <xf numFmtId="3" fontId="78" fillId="0" borderId="45" xfId="0" applyNumberFormat="1" applyFont="1" applyBorder="1" applyAlignment="1">
      <alignment horizontal="distributed" vertical="center"/>
    </xf>
    <xf numFmtId="0" fontId="78" fillId="0" borderId="46" xfId="0" applyFont="1" applyBorder="1" applyAlignment="1">
      <alignment/>
    </xf>
    <xf numFmtId="0" fontId="78" fillId="0" borderId="47" xfId="0" applyFont="1" applyBorder="1" applyAlignment="1">
      <alignment/>
    </xf>
    <xf numFmtId="0" fontId="78" fillId="0" borderId="48" xfId="0" applyFont="1" applyBorder="1" applyAlignment="1">
      <alignment/>
    </xf>
    <xf numFmtId="0" fontId="78" fillId="0" borderId="27" xfId="0" applyFont="1" applyBorder="1" applyAlignment="1">
      <alignment horizontal="distributed" vertical="center"/>
    </xf>
    <xf numFmtId="0" fontId="78" fillId="0" borderId="30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49" xfId="0" applyFont="1" applyBorder="1" applyAlignment="1">
      <alignment horizontal="right" vertical="center" wrapText="1"/>
    </xf>
    <xf numFmtId="0" fontId="5" fillId="33" borderId="5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3" fontId="18" fillId="0" borderId="41" xfId="0" applyNumberFormat="1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78" fillId="0" borderId="18" xfId="0" applyFont="1" applyBorder="1" applyAlignment="1">
      <alignment horizontal="distributed" vertical="center"/>
    </xf>
    <xf numFmtId="0" fontId="10" fillId="0" borderId="5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176" fontId="10" fillId="0" borderId="21" xfId="0" applyNumberFormat="1" applyFont="1" applyBorder="1" applyAlignment="1">
      <alignment horizontal="right" vertical="center"/>
    </xf>
    <xf numFmtId="176" fontId="78" fillId="0" borderId="44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distributed" vertical="center"/>
    </xf>
    <xf numFmtId="0" fontId="7" fillId="0" borderId="43" xfId="0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right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 shrinkToFit="1"/>
    </xf>
    <xf numFmtId="0" fontId="5" fillId="33" borderId="3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55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distributed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78" fillId="0" borderId="44" xfId="0" applyFont="1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78" fillId="0" borderId="45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176" fontId="10" fillId="0" borderId="54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176" fontId="78" fillId="0" borderId="18" xfId="0" applyNumberFormat="1" applyFont="1" applyBorder="1" applyAlignment="1">
      <alignment horizontal="right" vertical="center"/>
    </xf>
    <xf numFmtId="176" fontId="78" fillId="0" borderId="45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4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6" fillId="0" borderId="21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18" fillId="33" borderId="32" xfId="0" applyFont="1" applyFill="1" applyBorder="1" applyAlignment="1">
      <alignment horizontal="center" vertical="center" shrinkToFit="1"/>
    </xf>
    <xf numFmtId="0" fontId="18" fillId="33" borderId="18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18" fillId="33" borderId="32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0" fillId="0" borderId="32" xfId="0" applyFont="1" applyBorder="1" applyAlignment="1">
      <alignment horizontal="center" vertical="center" wrapText="1" shrinkToFit="1"/>
    </xf>
    <xf numFmtId="0" fontId="80" fillId="0" borderId="18" xfId="0" applyFont="1" applyBorder="1" applyAlignment="1">
      <alignment horizontal="center" vertical="center" shrinkToFit="1"/>
    </xf>
    <xf numFmtId="0" fontId="80" fillId="33" borderId="35" xfId="0" applyFont="1" applyFill="1" applyBorder="1" applyAlignment="1">
      <alignment horizontal="center" vertical="center" wrapText="1"/>
    </xf>
    <xf numFmtId="0" fontId="80" fillId="33" borderId="21" xfId="0" applyFont="1" applyFill="1" applyBorder="1" applyAlignment="1">
      <alignment horizontal="center" vertical="center"/>
    </xf>
    <xf numFmtId="0" fontId="80" fillId="33" borderId="20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3" fillId="0" borderId="32" xfId="0" applyFont="1" applyBorder="1" applyAlignment="1">
      <alignment horizontal="center" vertical="center"/>
    </xf>
    <xf numFmtId="0" fontId="83" fillId="0" borderId="18" xfId="0" applyFont="1" applyBorder="1" applyAlignment="1">
      <alignment horizontal="center" vertical="center"/>
    </xf>
    <xf numFmtId="0" fontId="81" fillId="33" borderId="32" xfId="0" applyFont="1" applyFill="1" applyBorder="1" applyAlignment="1">
      <alignment horizontal="center" vertical="center" shrinkToFit="1"/>
    </xf>
    <xf numFmtId="0" fontId="81" fillId="33" borderId="18" xfId="0" applyFont="1" applyFill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33" borderId="3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0" fillId="0" borderId="32" xfId="0" applyFont="1" applyBorder="1" applyAlignment="1">
      <alignment horizontal="center" vertical="center" shrinkToFit="1"/>
    </xf>
    <xf numFmtId="0" fontId="80" fillId="33" borderId="34" xfId="0" applyFont="1" applyFill="1" applyBorder="1" applyAlignment="1">
      <alignment horizontal="center" vertical="center" wrapText="1"/>
    </xf>
    <xf numFmtId="0" fontId="80" fillId="33" borderId="15" xfId="0" applyFont="1" applyFill="1" applyBorder="1" applyAlignment="1">
      <alignment horizontal="center" vertical="center"/>
    </xf>
    <xf numFmtId="0" fontId="80" fillId="33" borderId="14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0" fillId="33" borderId="32" xfId="0" applyFont="1" applyFill="1" applyBorder="1" applyAlignment="1">
      <alignment horizontal="center" vertical="center" wrapText="1"/>
    </xf>
    <xf numFmtId="0" fontId="80" fillId="33" borderId="18" xfId="0" applyFont="1" applyFill="1" applyBorder="1" applyAlignment="1">
      <alignment horizontal="center" vertical="center"/>
    </xf>
    <xf numFmtId="0" fontId="80" fillId="33" borderId="17" xfId="0" applyFont="1" applyFill="1" applyBorder="1" applyAlignment="1">
      <alignment horizontal="center" vertical="center"/>
    </xf>
    <xf numFmtId="0" fontId="84" fillId="0" borderId="21" xfId="0" applyFont="1" applyBorder="1" applyAlignment="1">
      <alignment horizontal="center" vertical="top" shrinkToFi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5" fillId="0" borderId="21" xfId="0" applyFont="1" applyBorder="1" applyAlignment="1">
      <alignment horizontal="center"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5" fillId="0" borderId="49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6" fillId="0" borderId="35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shrinkToFit="1"/>
    </xf>
    <xf numFmtId="0" fontId="5" fillId="33" borderId="14" xfId="0" applyFont="1" applyFill="1" applyBorder="1" applyAlignment="1">
      <alignment horizontal="left" vertical="center" shrinkToFit="1"/>
    </xf>
    <xf numFmtId="0" fontId="5" fillId="33" borderId="15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0" fillId="33" borderId="32" xfId="0" applyFont="1" applyFill="1" applyBorder="1" applyAlignment="1">
      <alignment horizontal="center" vertical="center"/>
    </xf>
    <xf numFmtId="0" fontId="81" fillId="0" borderId="32" xfId="0" applyFont="1" applyBorder="1" applyAlignment="1">
      <alignment horizontal="center" vertical="center" shrinkToFit="1"/>
    </xf>
    <xf numFmtId="0" fontId="81" fillId="0" borderId="18" xfId="0" applyFont="1" applyBorder="1" applyAlignment="1">
      <alignment horizontal="center" vertical="center" shrinkToFit="1"/>
    </xf>
    <xf numFmtId="0" fontId="81" fillId="0" borderId="17" xfId="0" applyFont="1" applyBorder="1" applyAlignment="1">
      <alignment horizontal="center" vertical="center" shrinkToFit="1"/>
    </xf>
    <xf numFmtId="0" fontId="80" fillId="0" borderId="18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7" fillId="33" borderId="32" xfId="0" applyFont="1" applyFill="1" applyBorder="1" applyAlignment="1">
      <alignment horizontal="center" vertical="center"/>
    </xf>
    <xf numFmtId="0" fontId="87" fillId="33" borderId="18" xfId="0" applyFont="1" applyFill="1" applyBorder="1" applyAlignment="1">
      <alignment horizontal="center" vertical="center"/>
    </xf>
    <xf numFmtId="0" fontId="87" fillId="33" borderId="17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/>
    </xf>
    <xf numFmtId="0" fontId="84" fillId="33" borderId="32" xfId="0" applyFont="1" applyFill="1" applyBorder="1" applyAlignment="1">
      <alignment horizontal="center" vertical="center" shrinkToFit="1"/>
    </xf>
    <xf numFmtId="0" fontId="84" fillId="33" borderId="18" xfId="0" applyFont="1" applyFill="1" applyBorder="1" applyAlignment="1">
      <alignment horizontal="center" vertical="center" shrinkToFit="1"/>
    </xf>
    <xf numFmtId="0" fontId="87" fillId="0" borderId="18" xfId="0" applyFont="1" applyBorder="1" applyAlignment="1">
      <alignment horizontal="center" vertical="center" shrinkToFit="1"/>
    </xf>
    <xf numFmtId="0" fontId="87" fillId="0" borderId="17" xfId="0" applyFont="1" applyBorder="1" applyAlignment="1">
      <alignment horizontal="center" vertical="center" shrinkToFit="1"/>
    </xf>
    <xf numFmtId="0" fontId="81" fillId="33" borderId="15" xfId="0" applyFont="1" applyFill="1" applyBorder="1" applyAlignment="1">
      <alignment horizontal="left" vertical="center" shrinkToFit="1"/>
    </xf>
    <xf numFmtId="0" fontId="81" fillId="33" borderId="14" xfId="0" applyFont="1" applyFill="1" applyBorder="1" applyAlignment="1">
      <alignment horizontal="left" vertical="center" shrinkToFit="1"/>
    </xf>
    <xf numFmtId="0" fontId="81" fillId="33" borderId="15" xfId="0" applyFont="1" applyFill="1" applyBorder="1" applyAlignment="1">
      <alignment horizontal="left" vertical="center"/>
    </xf>
    <xf numFmtId="0" fontId="81" fillId="33" borderId="17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88" fillId="0" borderId="0" xfId="0" applyFont="1" applyAlignment="1">
      <alignment/>
    </xf>
    <xf numFmtId="0" fontId="56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3" fontId="10" fillId="0" borderId="15" xfId="0" applyNumberFormat="1" applyFont="1" applyBorder="1" applyAlignment="1">
      <alignment horizontal="right" vertical="center"/>
    </xf>
    <xf numFmtId="3" fontId="10" fillId="0" borderId="21" xfId="0" applyNumberFormat="1" applyFont="1" applyBorder="1" applyAlignment="1">
      <alignment horizontal="right" vertical="center"/>
    </xf>
    <xf numFmtId="3" fontId="78" fillId="0" borderId="44" xfId="0" applyNumberFormat="1" applyFont="1" applyBorder="1" applyAlignment="1">
      <alignment horizontal="right" vertical="center"/>
    </xf>
    <xf numFmtId="3" fontId="78" fillId="0" borderId="18" xfId="0" applyNumberFormat="1" applyFont="1" applyBorder="1" applyAlignment="1">
      <alignment horizontal="right" vertical="center"/>
    </xf>
    <xf numFmtId="3" fontId="78" fillId="0" borderId="45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tabSelected="1" view="pageBreakPreview" zoomScale="75" zoomScaleSheetLayoutView="75" zoomScalePageLayoutView="0" workbookViewId="0" topLeftCell="A1">
      <selection activeCell="A1" sqref="A1:P1"/>
    </sheetView>
  </sheetViews>
  <sheetFormatPr defaultColWidth="9.00390625" defaultRowHeight="13.5"/>
  <cols>
    <col min="1" max="1" width="1.625" style="1" customWidth="1"/>
    <col min="2" max="5" width="9.00390625" style="1" customWidth="1"/>
    <col min="6" max="6" width="1.625" style="1" customWidth="1"/>
    <col min="7" max="7" width="6.625" style="1" customWidth="1"/>
    <col min="8" max="9" width="4.625" style="1" customWidth="1"/>
    <col min="10" max="10" width="9.00390625" style="1" customWidth="1"/>
    <col min="11" max="11" width="5.625" style="1" customWidth="1"/>
    <col min="12" max="12" width="4.75390625" style="1" customWidth="1"/>
    <col min="13" max="13" width="1.625" style="1" customWidth="1"/>
    <col min="14" max="14" width="15.625" style="1" customWidth="1"/>
    <col min="15" max="15" width="4.625" style="1" customWidth="1"/>
    <col min="16" max="16" width="1.625" style="1" customWidth="1"/>
    <col min="17" max="16384" width="9.00390625" style="1" customWidth="1"/>
  </cols>
  <sheetData>
    <row r="1" spans="1:16" ht="24">
      <c r="A1" s="206" t="s">
        <v>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6" ht="24">
      <c r="A2" s="211" t="s">
        <v>101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ht="24">
      <c r="A3" s="206" t="s">
        <v>24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3:16" ht="12.75" customHeight="1">
      <c r="C4" s="1" t="s">
        <v>100</v>
      </c>
      <c r="H4" s="45"/>
      <c r="I4" s="45"/>
      <c r="J4" s="45"/>
      <c r="K4" s="45"/>
      <c r="L4" s="45"/>
      <c r="M4" s="45"/>
      <c r="N4" s="45"/>
      <c r="O4" s="45"/>
      <c r="P4" s="45"/>
    </row>
    <row r="5" spans="1:32" ht="30" customHeight="1">
      <c r="A5" s="10"/>
      <c r="B5" s="139" t="s">
        <v>99</v>
      </c>
      <c r="C5" s="143"/>
      <c r="D5" s="11" t="s">
        <v>39</v>
      </c>
      <c r="E5" s="198"/>
      <c r="F5" s="199"/>
      <c r="G5" s="199"/>
      <c r="H5" s="199"/>
      <c r="I5" s="200"/>
      <c r="J5" s="79"/>
      <c r="K5" s="62" t="s">
        <v>6</v>
      </c>
      <c r="R5" s="171" t="s">
        <v>25</v>
      </c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</row>
    <row r="6" ht="12.75" customHeight="1"/>
    <row r="7" spans="1:32" ht="30" customHeight="1">
      <c r="A7" s="194" t="s">
        <v>7</v>
      </c>
      <c r="B7" s="194"/>
      <c r="C7" s="195"/>
      <c r="D7" s="196"/>
      <c r="E7" s="196"/>
      <c r="F7" s="197"/>
      <c r="G7" s="179" t="s">
        <v>11</v>
      </c>
      <c r="H7" s="180"/>
      <c r="I7" s="181"/>
      <c r="J7" s="182"/>
      <c r="K7" s="182"/>
      <c r="L7" s="182"/>
      <c r="M7" s="182"/>
      <c r="N7" s="183"/>
      <c r="O7" s="62"/>
      <c r="R7" s="171" t="s">
        <v>26</v>
      </c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</row>
    <row r="8" spans="3:16" ht="21" customHeight="1">
      <c r="C8" s="46" t="s">
        <v>65</v>
      </c>
      <c r="L8" s="10"/>
      <c r="M8" s="10"/>
      <c r="N8" s="10"/>
      <c r="O8" s="10"/>
      <c r="P8" s="10"/>
    </row>
    <row r="9" spans="1:32" ht="30" customHeight="1">
      <c r="A9" s="163" t="s">
        <v>59</v>
      </c>
      <c r="B9" s="163"/>
      <c r="C9" s="164"/>
      <c r="D9" s="165"/>
      <c r="E9" s="165"/>
      <c r="F9" s="166"/>
      <c r="G9" s="187" t="s">
        <v>61</v>
      </c>
      <c r="H9" s="163"/>
      <c r="I9" s="164"/>
      <c r="J9" s="165"/>
      <c r="K9" s="165"/>
      <c r="L9" s="165"/>
      <c r="M9" s="165"/>
      <c r="N9" s="166"/>
      <c r="O9" s="10"/>
      <c r="P9" s="10"/>
      <c r="R9" s="171" t="s">
        <v>66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</row>
    <row r="10" spans="1:32" ht="30" customHeight="1">
      <c r="A10" s="162"/>
      <c r="B10" s="163"/>
      <c r="C10" s="70"/>
      <c r="D10" s="70"/>
      <c r="E10" s="167" t="s">
        <v>64</v>
      </c>
      <c r="F10" s="167"/>
      <c r="G10" s="167"/>
      <c r="H10" s="168"/>
      <c r="I10" s="164"/>
      <c r="J10" s="165"/>
      <c r="K10" s="165"/>
      <c r="L10" s="165"/>
      <c r="M10" s="165"/>
      <c r="N10" s="166"/>
      <c r="O10" s="10"/>
      <c r="P10" s="10"/>
      <c r="R10" s="171" t="s">
        <v>67</v>
      </c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</row>
    <row r="11" spans="1:16" ht="30" customHeight="1">
      <c r="A11" s="163" t="s">
        <v>60</v>
      </c>
      <c r="B11" s="163"/>
      <c r="C11" s="164"/>
      <c r="D11" s="165"/>
      <c r="E11" s="165"/>
      <c r="F11" s="166"/>
      <c r="G11" s="187" t="s">
        <v>62</v>
      </c>
      <c r="H11" s="163"/>
      <c r="I11" s="164"/>
      <c r="J11" s="165"/>
      <c r="K11" s="165"/>
      <c r="L11" s="165"/>
      <c r="M11" s="165"/>
      <c r="N11" s="166"/>
      <c r="O11" s="10"/>
      <c r="P11" s="10"/>
    </row>
    <row r="12" spans="1:18" ht="30" customHeight="1">
      <c r="A12" s="10"/>
      <c r="E12" s="167" t="s">
        <v>63</v>
      </c>
      <c r="F12" s="167"/>
      <c r="G12" s="167"/>
      <c r="H12" s="168"/>
      <c r="I12" s="164"/>
      <c r="J12" s="165"/>
      <c r="K12" s="165"/>
      <c r="L12" s="165"/>
      <c r="M12" s="165"/>
      <c r="N12" s="166"/>
      <c r="O12" s="10"/>
      <c r="P12" s="10"/>
      <c r="R12" s="77" t="s">
        <v>71</v>
      </c>
    </row>
    <row r="13" spans="1:16" ht="20.25" customHeight="1" thickBo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 spans="1:18" ht="30" customHeight="1" thickBot="1" thickTop="1">
      <c r="A14" s="189" t="s">
        <v>22</v>
      </c>
      <c r="B14" s="190"/>
      <c r="C14" s="177" t="s">
        <v>10</v>
      </c>
      <c r="D14" s="177"/>
      <c r="E14" s="177"/>
      <c r="F14" s="12"/>
      <c r="G14" s="207" t="s">
        <v>12</v>
      </c>
      <c r="H14" s="177"/>
      <c r="I14" s="177"/>
      <c r="J14" s="177"/>
      <c r="K14" s="177"/>
      <c r="L14" s="178"/>
      <c r="M14" s="207" t="s">
        <v>13</v>
      </c>
      <c r="N14" s="177"/>
      <c r="O14" s="177"/>
      <c r="P14" s="208"/>
      <c r="R14" s="83" t="s">
        <v>81</v>
      </c>
    </row>
    <row r="15" spans="1:28" ht="24" customHeight="1" thickTop="1">
      <c r="A15" s="191"/>
      <c r="B15" s="192"/>
      <c r="C15" s="193" t="s">
        <v>19</v>
      </c>
      <c r="D15" s="193"/>
      <c r="E15" s="193"/>
      <c r="F15" s="13"/>
      <c r="G15" s="140"/>
      <c r="H15" s="14" t="s">
        <v>31</v>
      </c>
      <c r="I15" s="15" t="s">
        <v>32</v>
      </c>
      <c r="J15" s="212">
        <v>5000</v>
      </c>
      <c r="K15" s="212"/>
      <c r="L15" s="16" t="s">
        <v>15</v>
      </c>
      <c r="M15" s="17"/>
      <c r="N15" s="323">
        <f>G15*J15</f>
        <v>0</v>
      </c>
      <c r="O15" s="15" t="s">
        <v>15</v>
      </c>
      <c r="P15" s="18"/>
      <c r="R15" s="174" t="s">
        <v>82</v>
      </c>
      <c r="S15" s="174"/>
      <c r="T15" s="174"/>
      <c r="U15" s="174"/>
      <c r="V15" s="174"/>
      <c r="W15" s="174"/>
      <c r="X15" s="174"/>
      <c r="Y15" s="174"/>
      <c r="Z15" s="174"/>
      <c r="AA15" s="174"/>
      <c r="AB15" s="174"/>
    </row>
    <row r="16" spans="1:28" ht="24" customHeight="1" thickBot="1">
      <c r="A16" s="203"/>
      <c r="B16" s="204"/>
      <c r="C16" s="186" t="s">
        <v>20</v>
      </c>
      <c r="D16" s="186"/>
      <c r="E16" s="186"/>
      <c r="F16" s="24"/>
      <c r="G16" s="141"/>
      <c r="H16" s="36" t="s">
        <v>33</v>
      </c>
      <c r="I16" s="25" t="s">
        <v>34</v>
      </c>
      <c r="J16" s="184">
        <v>5000</v>
      </c>
      <c r="K16" s="184"/>
      <c r="L16" s="24" t="s">
        <v>15</v>
      </c>
      <c r="M16" s="26"/>
      <c r="N16" s="324">
        <f aca="true" t="shared" si="0" ref="N16:N24">G16*J16</f>
        <v>0</v>
      </c>
      <c r="O16" s="25" t="s">
        <v>15</v>
      </c>
      <c r="P16" s="27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</row>
    <row r="17" spans="1:16" ht="24" customHeight="1" thickTop="1">
      <c r="A17" s="37"/>
      <c r="B17" s="38"/>
      <c r="C17" s="205" t="s">
        <v>48</v>
      </c>
      <c r="D17" s="205"/>
      <c r="E17" s="205"/>
      <c r="F17" s="157"/>
      <c r="G17" s="42"/>
      <c r="H17" s="144" t="s">
        <v>14</v>
      </c>
      <c r="I17" s="144" t="s">
        <v>17</v>
      </c>
      <c r="J17" s="185">
        <v>1000</v>
      </c>
      <c r="K17" s="185"/>
      <c r="L17" s="145" t="s">
        <v>15</v>
      </c>
      <c r="M17" s="146"/>
      <c r="N17" s="325">
        <f t="shared" si="0"/>
        <v>0</v>
      </c>
      <c r="O17" s="144" t="s">
        <v>15</v>
      </c>
      <c r="P17" s="154"/>
    </row>
    <row r="18" spans="1:16" ht="24" customHeight="1">
      <c r="A18" s="39"/>
      <c r="B18" s="104"/>
      <c r="C18" s="175" t="s">
        <v>49</v>
      </c>
      <c r="D18" s="175"/>
      <c r="E18" s="175"/>
      <c r="F18" s="148"/>
      <c r="G18" s="43"/>
      <c r="H18" s="147" t="s">
        <v>16</v>
      </c>
      <c r="I18" s="147" t="s">
        <v>17</v>
      </c>
      <c r="J18" s="219">
        <v>2000</v>
      </c>
      <c r="K18" s="219"/>
      <c r="L18" s="148" t="s">
        <v>15</v>
      </c>
      <c r="M18" s="149"/>
      <c r="N18" s="326">
        <f t="shared" si="0"/>
        <v>0</v>
      </c>
      <c r="O18" s="147" t="s">
        <v>15</v>
      </c>
      <c r="P18" s="155"/>
    </row>
    <row r="19" spans="1:16" ht="24" customHeight="1">
      <c r="A19" s="39"/>
      <c r="B19" s="104"/>
      <c r="C19" s="175" t="s">
        <v>50</v>
      </c>
      <c r="D19" s="175"/>
      <c r="E19" s="175"/>
      <c r="F19" s="148"/>
      <c r="G19" s="43"/>
      <c r="H19" s="147" t="s">
        <v>14</v>
      </c>
      <c r="I19" s="147" t="s">
        <v>17</v>
      </c>
      <c r="J19" s="219">
        <v>1000</v>
      </c>
      <c r="K19" s="219"/>
      <c r="L19" s="150" t="s">
        <v>15</v>
      </c>
      <c r="M19" s="149"/>
      <c r="N19" s="326">
        <f t="shared" si="0"/>
        <v>0</v>
      </c>
      <c r="O19" s="147" t="s">
        <v>15</v>
      </c>
      <c r="P19" s="155"/>
    </row>
    <row r="20" spans="1:16" ht="24" customHeight="1" thickBot="1">
      <c r="A20" s="40"/>
      <c r="B20" s="41"/>
      <c r="C20" s="210" t="s">
        <v>51</v>
      </c>
      <c r="D20" s="210"/>
      <c r="E20" s="210"/>
      <c r="F20" s="158"/>
      <c r="G20" s="44"/>
      <c r="H20" s="151" t="s">
        <v>21</v>
      </c>
      <c r="I20" s="151" t="s">
        <v>17</v>
      </c>
      <c r="J20" s="220">
        <v>2000</v>
      </c>
      <c r="K20" s="220"/>
      <c r="L20" s="152" t="s">
        <v>15</v>
      </c>
      <c r="M20" s="153"/>
      <c r="N20" s="327">
        <f t="shared" si="0"/>
        <v>0</v>
      </c>
      <c r="O20" s="151" t="s">
        <v>15</v>
      </c>
      <c r="P20" s="156"/>
    </row>
    <row r="21" spans="1:16" ht="24" customHeight="1" thickTop="1">
      <c r="A21" s="169"/>
      <c r="B21" s="170"/>
      <c r="C21" s="209" t="s">
        <v>44</v>
      </c>
      <c r="D21" s="209"/>
      <c r="E21" s="209"/>
      <c r="F21" s="13"/>
      <c r="G21" s="140"/>
      <c r="H21" s="15" t="s">
        <v>14</v>
      </c>
      <c r="I21" s="15" t="s">
        <v>35</v>
      </c>
      <c r="J21" s="221">
        <v>1000</v>
      </c>
      <c r="K21" s="221"/>
      <c r="L21" s="16" t="s">
        <v>15</v>
      </c>
      <c r="M21" s="17"/>
      <c r="N21" s="323">
        <f t="shared" si="0"/>
        <v>0</v>
      </c>
      <c r="O21" s="15" t="s">
        <v>15</v>
      </c>
      <c r="P21" s="18"/>
    </row>
    <row r="22" spans="1:16" ht="24" customHeight="1">
      <c r="A22" s="201"/>
      <c r="B22" s="197"/>
      <c r="C22" s="202" t="s">
        <v>45</v>
      </c>
      <c r="D22" s="202"/>
      <c r="E22" s="202"/>
      <c r="F22" s="19"/>
      <c r="G22" s="142"/>
      <c r="H22" s="20" t="s">
        <v>16</v>
      </c>
      <c r="I22" s="20" t="s">
        <v>17</v>
      </c>
      <c r="J22" s="188">
        <v>2000</v>
      </c>
      <c r="K22" s="188"/>
      <c r="L22" s="19" t="s">
        <v>15</v>
      </c>
      <c r="M22" s="21"/>
      <c r="N22" s="328">
        <f t="shared" si="0"/>
        <v>0</v>
      </c>
      <c r="O22" s="20" t="s">
        <v>15</v>
      </c>
      <c r="P22" s="22"/>
    </row>
    <row r="23" spans="1:16" ht="24" customHeight="1">
      <c r="A23" s="201"/>
      <c r="B23" s="197"/>
      <c r="C23" s="202" t="s">
        <v>46</v>
      </c>
      <c r="D23" s="202"/>
      <c r="E23" s="202"/>
      <c r="F23" s="19"/>
      <c r="G23" s="142"/>
      <c r="H23" s="20" t="s">
        <v>14</v>
      </c>
      <c r="I23" s="20" t="s">
        <v>35</v>
      </c>
      <c r="J23" s="188">
        <v>1000</v>
      </c>
      <c r="K23" s="188"/>
      <c r="L23" s="23" t="s">
        <v>15</v>
      </c>
      <c r="M23" s="21"/>
      <c r="N23" s="328">
        <f t="shared" si="0"/>
        <v>0</v>
      </c>
      <c r="O23" s="20" t="s">
        <v>15</v>
      </c>
      <c r="P23" s="22"/>
    </row>
    <row r="24" spans="1:16" ht="24" customHeight="1" thickBot="1">
      <c r="A24" s="201"/>
      <c r="B24" s="197"/>
      <c r="C24" s="202" t="s">
        <v>47</v>
      </c>
      <c r="D24" s="202"/>
      <c r="E24" s="202"/>
      <c r="F24" s="19"/>
      <c r="G24" s="142"/>
      <c r="H24" s="20" t="s">
        <v>21</v>
      </c>
      <c r="I24" s="20" t="s">
        <v>17</v>
      </c>
      <c r="J24" s="188">
        <v>2000</v>
      </c>
      <c r="K24" s="188"/>
      <c r="L24" s="23" t="s">
        <v>15</v>
      </c>
      <c r="M24" s="21"/>
      <c r="N24" s="328">
        <f t="shared" si="0"/>
        <v>0</v>
      </c>
      <c r="O24" s="20" t="s">
        <v>15</v>
      </c>
      <c r="P24" s="22"/>
    </row>
    <row r="25" spans="1:16" ht="30" customHeight="1" thickBot="1" thickTop="1">
      <c r="A25" s="176" t="s">
        <v>13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8"/>
      <c r="M25" s="28"/>
      <c r="N25" s="329">
        <f>SUM(N15:N24)</f>
        <v>0</v>
      </c>
      <c r="O25" s="29" t="s">
        <v>15</v>
      </c>
      <c r="P25" s="30"/>
    </row>
    <row r="26" spans="1:16" ht="30" customHeight="1" thickTop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4"/>
      <c r="N26" s="75"/>
      <c r="O26" s="76"/>
      <c r="P26" s="74"/>
    </row>
    <row r="27" ht="30.75" customHeight="1"/>
    <row r="28" spans="1:16" ht="24">
      <c r="A28" s="222" t="s">
        <v>18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</row>
    <row r="29" spans="1:16" ht="24">
      <c r="A29" s="31"/>
      <c r="B29" s="31"/>
      <c r="C29" s="31"/>
      <c r="D29" s="31"/>
      <c r="E29" s="31"/>
      <c r="F29" s="31"/>
      <c r="G29" s="31"/>
      <c r="H29" s="224" t="s">
        <v>102</v>
      </c>
      <c r="I29" s="224"/>
      <c r="J29" s="224"/>
      <c r="K29" s="224"/>
      <c r="L29" s="224"/>
      <c r="M29" s="224"/>
      <c r="N29" s="224"/>
      <c r="O29" s="224"/>
      <c r="P29" s="224"/>
    </row>
    <row r="30" spans="2:16" ht="24.75" thickBot="1">
      <c r="B30" s="223">
        <f>E5</f>
        <v>0</v>
      </c>
      <c r="C30" s="223"/>
      <c r="D30" s="223"/>
      <c r="E30" s="78" t="s">
        <v>72</v>
      </c>
      <c r="F30" s="78"/>
      <c r="G30" s="78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9" customHeight="1" thickTop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36" customHeight="1" thickBot="1">
      <c r="A32" s="31"/>
      <c r="B32" s="31"/>
      <c r="C32" s="31"/>
      <c r="D32" s="82" t="s">
        <v>36</v>
      </c>
      <c r="E32" s="172">
        <f>N25</f>
        <v>0</v>
      </c>
      <c r="F32" s="173"/>
      <c r="G32" s="173"/>
      <c r="H32" s="173"/>
      <c r="I32" s="173"/>
      <c r="J32" s="173"/>
      <c r="K32" s="173"/>
      <c r="L32" s="173"/>
      <c r="M32" s="31"/>
      <c r="N32" s="31"/>
      <c r="O32" s="31"/>
      <c r="P32" s="31"/>
    </row>
    <row r="33" spans="1:16" ht="9" customHeight="1" thickTop="1">
      <c r="A33" s="31"/>
      <c r="B33" s="31"/>
      <c r="C33" s="31"/>
      <c r="D33" s="33"/>
      <c r="E33" s="33"/>
      <c r="F33" s="33"/>
      <c r="G33" s="33"/>
      <c r="H33" s="33"/>
      <c r="I33" s="33"/>
      <c r="J33" s="33"/>
      <c r="K33" s="33"/>
      <c r="L33" s="33"/>
      <c r="M33" s="31"/>
      <c r="N33" s="31"/>
      <c r="O33" s="31"/>
      <c r="P33" s="31"/>
    </row>
    <row r="34" spans="1:16" ht="16.5" customHeight="1">
      <c r="A34" s="80" t="s">
        <v>78</v>
      </c>
      <c r="B34" s="80"/>
      <c r="D34" s="81" t="s">
        <v>79</v>
      </c>
      <c r="E34" s="34">
        <f>G15+G16</f>
        <v>0</v>
      </c>
      <c r="F34" s="218" t="s">
        <v>80</v>
      </c>
      <c r="G34" s="218"/>
      <c r="H34" s="80" t="s">
        <v>77</v>
      </c>
      <c r="I34" s="80"/>
      <c r="J34" s="80"/>
      <c r="K34" s="80"/>
      <c r="L34" s="80"/>
      <c r="M34" s="80"/>
      <c r="N34" s="80"/>
      <c r="O34" s="80"/>
      <c r="P34" s="80"/>
    </row>
    <row r="35" spans="1:16" ht="9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2:11" ht="15" customHeight="1">
      <c r="B36" s="214" t="s">
        <v>73</v>
      </c>
      <c r="C36" s="214"/>
      <c r="D36" s="55">
        <f>G17+G18*2+G21+G22*2</f>
        <v>0</v>
      </c>
      <c r="E36" s="1" t="s">
        <v>74</v>
      </c>
      <c r="F36" s="213">
        <f>G19+G20*2+G23+G24*2</f>
        <v>0</v>
      </c>
      <c r="G36" s="213"/>
      <c r="H36" s="213" t="s">
        <v>75</v>
      </c>
      <c r="I36" s="213"/>
      <c r="J36" s="55">
        <f>D36+F36</f>
        <v>0</v>
      </c>
      <c r="K36" s="1" t="s">
        <v>76</v>
      </c>
    </row>
    <row r="37" ht="14.25" customHeight="1"/>
    <row r="38" spans="1:16" ht="14.25" customHeight="1">
      <c r="A38" s="213" t="s">
        <v>4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</row>
    <row r="39" spans="1:16" ht="13.5">
      <c r="A39" s="217" t="str">
        <f>A2</f>
        <v>2019年度 第19回 札幌地区中学校バドミントン春季選手権大会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</row>
    <row r="40" spans="1:16" ht="13.5" customHeight="1">
      <c r="A40" s="213" t="s">
        <v>23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</row>
    <row r="41" spans="1:16" ht="13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24">
      <c r="A42" s="215" t="s">
        <v>89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</row>
    <row r="43" spans="1:16" ht="24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24">
      <c r="A44" s="32"/>
      <c r="C44" s="2" t="s">
        <v>8</v>
      </c>
      <c r="D44" s="159" t="s">
        <v>103</v>
      </c>
      <c r="E44" s="160"/>
      <c r="F44" s="160"/>
      <c r="G44" s="160"/>
      <c r="H44" s="160"/>
      <c r="I44" s="160"/>
      <c r="J44" s="161"/>
      <c r="K44" s="32"/>
      <c r="L44" s="32"/>
      <c r="M44" s="32"/>
      <c r="N44" s="32"/>
      <c r="O44" s="32"/>
      <c r="P44" s="32"/>
    </row>
    <row r="45" spans="1:16" ht="24">
      <c r="A45" s="32"/>
      <c r="B45" s="32"/>
      <c r="C45" s="32"/>
      <c r="D45" s="32"/>
      <c r="M45" s="32"/>
      <c r="N45" s="32"/>
      <c r="O45" s="32"/>
      <c r="P45" s="32"/>
    </row>
  </sheetData>
  <sheetProtection/>
  <mergeCells count="70">
    <mergeCell ref="F34:G34"/>
    <mergeCell ref="J18:K18"/>
    <mergeCell ref="J19:K19"/>
    <mergeCell ref="J20:K20"/>
    <mergeCell ref="J21:K21"/>
    <mergeCell ref="J22:K22"/>
    <mergeCell ref="J23:K23"/>
    <mergeCell ref="A28:P28"/>
    <mergeCell ref="B30:D30"/>
    <mergeCell ref="H29:P29"/>
    <mergeCell ref="F36:G36"/>
    <mergeCell ref="H36:I36"/>
    <mergeCell ref="B36:C36"/>
    <mergeCell ref="R5:AF5"/>
    <mergeCell ref="A42:P42"/>
    <mergeCell ref="A38:P38"/>
    <mergeCell ref="C24:E24"/>
    <mergeCell ref="A24:B24"/>
    <mergeCell ref="A40:P40"/>
    <mergeCell ref="A39:P39"/>
    <mergeCell ref="A1:P1"/>
    <mergeCell ref="A3:P3"/>
    <mergeCell ref="G14:L14"/>
    <mergeCell ref="M14:P14"/>
    <mergeCell ref="C14:E14"/>
    <mergeCell ref="C21:E21"/>
    <mergeCell ref="C19:E19"/>
    <mergeCell ref="C20:E20"/>
    <mergeCell ref="A2:P2"/>
    <mergeCell ref="J15:K15"/>
    <mergeCell ref="A7:B7"/>
    <mergeCell ref="C7:F7"/>
    <mergeCell ref="C9:F9"/>
    <mergeCell ref="C11:F11"/>
    <mergeCell ref="E5:I5"/>
    <mergeCell ref="A23:B23"/>
    <mergeCell ref="C23:E23"/>
    <mergeCell ref="C22:E22"/>
    <mergeCell ref="A16:B16"/>
    <mergeCell ref="A9:B9"/>
    <mergeCell ref="R7:AF7"/>
    <mergeCell ref="G7:H7"/>
    <mergeCell ref="I7:N7"/>
    <mergeCell ref="J16:K16"/>
    <mergeCell ref="J17:K17"/>
    <mergeCell ref="C16:E16"/>
    <mergeCell ref="G9:H9"/>
    <mergeCell ref="G11:H11"/>
    <mergeCell ref="C15:E15"/>
    <mergeCell ref="C17:E17"/>
    <mergeCell ref="I9:N9"/>
    <mergeCell ref="I11:N11"/>
    <mergeCell ref="R9:AF9"/>
    <mergeCell ref="R10:AF10"/>
    <mergeCell ref="E32:L32"/>
    <mergeCell ref="R15:AB16"/>
    <mergeCell ref="C18:E18"/>
    <mergeCell ref="A25:L25"/>
    <mergeCell ref="J24:K24"/>
    <mergeCell ref="A14:B14"/>
    <mergeCell ref="D44:J44"/>
    <mergeCell ref="A10:B10"/>
    <mergeCell ref="I12:N12"/>
    <mergeCell ref="E10:H10"/>
    <mergeCell ref="E12:H12"/>
    <mergeCell ref="I10:N10"/>
    <mergeCell ref="A21:B21"/>
    <mergeCell ref="A15:B15"/>
    <mergeCell ref="A11:B11"/>
    <mergeCell ref="A22:B22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75" zoomScaleSheetLayoutView="75" zoomScalePageLayoutView="0" workbookViewId="0" topLeftCell="A1">
      <selection activeCell="A1" sqref="A1:J1"/>
    </sheetView>
  </sheetViews>
  <sheetFormatPr defaultColWidth="9.00390625" defaultRowHeight="13.5"/>
  <cols>
    <col min="1" max="1" width="4.625" style="1" customWidth="1"/>
    <col min="2" max="2" width="14.625" style="1" customWidth="1"/>
    <col min="3" max="3" width="15.625" style="1" customWidth="1"/>
    <col min="4" max="4" width="24.625" style="1" customWidth="1"/>
    <col min="5" max="5" width="5.625" style="1" customWidth="1"/>
    <col min="6" max="6" width="4.625" style="1" customWidth="1"/>
    <col min="7" max="7" width="14.625" style="1" customWidth="1"/>
    <col min="8" max="8" width="15.625" style="1" customWidth="1"/>
    <col min="9" max="9" width="24.625" style="1" customWidth="1"/>
    <col min="10" max="10" width="5.625" style="1" customWidth="1"/>
    <col min="11" max="16384" width="9.00390625" style="1" customWidth="1"/>
  </cols>
  <sheetData>
    <row r="1" spans="1:10" ht="30.75" customHeight="1">
      <c r="A1" s="235" t="s">
        <v>4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30.75" customHeight="1">
      <c r="A2" s="211" t="str">
        <f>'集計表'!$A$2</f>
        <v>2019年度 第19回 札幌地区中学校バドミントン春季選手権大会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30.75" customHeight="1">
      <c r="A3" s="227" t="s">
        <v>88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5" ht="50.25" customHeight="1">
      <c r="A4" s="61" t="s">
        <v>55</v>
      </c>
      <c r="B4" s="48" t="str">
        <f>'集計表'!$B$5&amp;'集計表'!$C$5</f>
        <v>第</v>
      </c>
      <c r="C4" s="228">
        <f>'集計表'!$E$5</f>
        <v>0</v>
      </c>
      <c r="D4" s="229"/>
      <c r="E4" s="230" t="s">
        <v>6</v>
      </c>
      <c r="F4" s="231"/>
      <c r="G4" s="9" t="s">
        <v>7</v>
      </c>
      <c r="H4" s="232">
        <f>'集計表'!$C$7</f>
        <v>0</v>
      </c>
      <c r="I4" s="233"/>
      <c r="J4" s="234"/>
      <c r="L4" s="69" t="s">
        <v>56</v>
      </c>
      <c r="M4" s="69" t="s">
        <v>57</v>
      </c>
      <c r="N4" s="69"/>
      <c r="O4" s="69"/>
    </row>
    <row r="5" spans="1:15" ht="60.75" customHeight="1">
      <c r="A5" s="247" t="s">
        <v>94</v>
      </c>
      <c r="B5" s="247"/>
      <c r="C5" s="247"/>
      <c r="D5" s="247"/>
      <c r="E5" s="247"/>
      <c r="F5" s="247"/>
      <c r="G5" s="247"/>
      <c r="H5" s="247"/>
      <c r="I5" s="247"/>
      <c r="J5" s="247"/>
      <c r="L5" s="69"/>
      <c r="M5" s="69" t="s">
        <v>58</v>
      </c>
      <c r="N5" s="69"/>
      <c r="O5" s="69"/>
    </row>
    <row r="6" spans="1:15" ht="60.75" customHeight="1">
      <c r="A6" s="226" t="s">
        <v>98</v>
      </c>
      <c r="B6" s="226"/>
      <c r="C6" s="226"/>
      <c r="D6" s="226"/>
      <c r="E6" s="226"/>
      <c r="F6" s="226"/>
      <c r="G6" s="226"/>
      <c r="H6" s="226"/>
      <c r="I6" s="138"/>
      <c r="J6" s="103"/>
      <c r="L6" s="69"/>
      <c r="M6" s="69"/>
      <c r="N6" s="69"/>
      <c r="O6" s="69"/>
    </row>
    <row r="7" spans="1:10" ht="60.75" customHeight="1">
      <c r="A7" s="245" t="s">
        <v>19</v>
      </c>
      <c r="B7" s="246"/>
      <c r="C7" s="198">
        <f>'集計表'!$E$5</f>
        <v>0</v>
      </c>
      <c r="D7" s="199"/>
      <c r="E7" s="102" t="s">
        <v>6</v>
      </c>
      <c r="F7" s="248" t="s">
        <v>20</v>
      </c>
      <c r="G7" s="249"/>
      <c r="H7" s="250">
        <f>'集計表'!$E$5</f>
        <v>0</v>
      </c>
      <c r="I7" s="251"/>
      <c r="J7" s="133" t="s">
        <v>6</v>
      </c>
    </row>
    <row r="8" spans="1:10" ht="60.75" customHeight="1">
      <c r="A8" s="236" t="s">
        <v>37</v>
      </c>
      <c r="B8" s="237"/>
      <c r="C8" s="238">
        <f>'集計表'!$C$9</f>
        <v>0</v>
      </c>
      <c r="D8" s="239"/>
      <c r="E8" s="239"/>
      <c r="F8" s="240" t="s">
        <v>93</v>
      </c>
      <c r="G8" s="241"/>
      <c r="H8" s="242">
        <f>'集計表'!$C$11</f>
        <v>0</v>
      </c>
      <c r="I8" s="243"/>
      <c r="J8" s="244"/>
    </row>
    <row r="9" spans="1:10" ht="60.75" customHeight="1">
      <c r="A9" s="260" t="s">
        <v>29</v>
      </c>
      <c r="B9" s="261"/>
      <c r="C9" s="164">
        <f>'集計表'!$I$9</f>
        <v>0</v>
      </c>
      <c r="D9" s="165"/>
      <c r="E9" s="165"/>
      <c r="F9" s="256" t="s">
        <v>29</v>
      </c>
      <c r="G9" s="241"/>
      <c r="H9" s="262">
        <f>'集計表'!$I$11</f>
        <v>0</v>
      </c>
      <c r="I9" s="263"/>
      <c r="J9" s="264"/>
    </row>
    <row r="10" spans="1:10" ht="60.75" customHeight="1">
      <c r="A10" s="252" t="s">
        <v>30</v>
      </c>
      <c r="B10" s="253"/>
      <c r="C10" s="254">
        <f>'集計表'!$I$10</f>
        <v>0</v>
      </c>
      <c r="D10" s="255"/>
      <c r="E10" s="255"/>
      <c r="F10" s="256" t="s">
        <v>30</v>
      </c>
      <c r="G10" s="241"/>
      <c r="H10" s="257">
        <f>'集計表'!$I$12</f>
        <v>0</v>
      </c>
      <c r="I10" s="258"/>
      <c r="J10" s="259"/>
    </row>
    <row r="11" spans="1:10" ht="60.75" customHeight="1">
      <c r="A11" s="122"/>
      <c r="B11" s="107" t="s">
        <v>3</v>
      </c>
      <c r="C11" s="63" t="s">
        <v>2</v>
      </c>
      <c r="D11" s="106" t="s">
        <v>90</v>
      </c>
      <c r="E11" s="123" t="s">
        <v>1</v>
      </c>
      <c r="F11" s="125"/>
      <c r="G11" s="134" t="s">
        <v>3</v>
      </c>
      <c r="H11" s="125" t="s">
        <v>2</v>
      </c>
      <c r="I11" s="135" t="s">
        <v>90</v>
      </c>
      <c r="J11" s="136" t="s">
        <v>1</v>
      </c>
    </row>
    <row r="12" spans="1:10" ht="60.75" customHeight="1">
      <c r="A12" s="64">
        <v>1</v>
      </c>
      <c r="B12" s="50"/>
      <c r="C12" s="64"/>
      <c r="D12" s="64"/>
      <c r="E12" s="67"/>
      <c r="F12" s="125">
        <v>1</v>
      </c>
      <c r="G12" s="124"/>
      <c r="H12" s="125"/>
      <c r="I12" s="125"/>
      <c r="J12" s="126"/>
    </row>
    <row r="13" spans="1:10" ht="60.75" customHeight="1">
      <c r="A13" s="63">
        <v>2</v>
      </c>
      <c r="B13" s="49"/>
      <c r="C13" s="63"/>
      <c r="D13" s="63"/>
      <c r="E13" s="66"/>
      <c r="F13" s="125">
        <v>2</v>
      </c>
      <c r="G13" s="124"/>
      <c r="H13" s="125"/>
      <c r="I13" s="125"/>
      <c r="J13" s="126"/>
    </row>
    <row r="14" spans="1:10" ht="60.75" customHeight="1">
      <c r="A14" s="63">
        <v>3</v>
      </c>
      <c r="B14" s="50"/>
      <c r="C14" s="64"/>
      <c r="D14" s="64"/>
      <c r="E14" s="67"/>
      <c r="F14" s="125">
        <v>3</v>
      </c>
      <c r="G14" s="127"/>
      <c r="H14" s="128"/>
      <c r="I14" s="128"/>
      <c r="J14" s="129"/>
    </row>
    <row r="15" spans="1:10" ht="60.75" customHeight="1">
      <c r="A15" s="63">
        <v>4</v>
      </c>
      <c r="B15" s="51"/>
      <c r="C15" s="65"/>
      <c r="D15" s="65"/>
      <c r="E15" s="68"/>
      <c r="F15" s="125">
        <v>4</v>
      </c>
      <c r="G15" s="130"/>
      <c r="H15" s="131"/>
      <c r="I15" s="131"/>
      <c r="J15" s="132"/>
    </row>
    <row r="16" spans="1:10" ht="60.75" customHeight="1">
      <c r="A16" s="63">
        <v>5</v>
      </c>
      <c r="B16" s="49"/>
      <c r="C16" s="63"/>
      <c r="D16" s="63"/>
      <c r="E16" s="66"/>
      <c r="F16" s="125">
        <v>5</v>
      </c>
      <c r="G16" s="124"/>
      <c r="H16" s="125"/>
      <c r="I16" s="125"/>
      <c r="J16" s="126"/>
    </row>
    <row r="17" spans="1:10" ht="60.75" customHeight="1">
      <c r="A17" s="63">
        <v>6</v>
      </c>
      <c r="B17" s="49"/>
      <c r="C17" s="63"/>
      <c r="D17" s="63"/>
      <c r="E17" s="66"/>
      <c r="F17" s="125">
        <v>6</v>
      </c>
      <c r="G17" s="124"/>
      <c r="H17" s="125"/>
      <c r="I17" s="125"/>
      <c r="J17" s="126"/>
    </row>
    <row r="18" spans="1:10" ht="60.75" customHeight="1">
      <c r="A18" s="63">
        <v>7</v>
      </c>
      <c r="B18" s="50"/>
      <c r="C18" s="64"/>
      <c r="D18" s="64"/>
      <c r="E18" s="67"/>
      <c r="F18" s="125">
        <v>7</v>
      </c>
      <c r="G18" s="127"/>
      <c r="H18" s="128"/>
      <c r="I18" s="128"/>
      <c r="J18" s="129"/>
    </row>
    <row r="19" spans="1:10" ht="42" customHeight="1">
      <c r="A19" s="35"/>
      <c r="B19" s="225" t="s">
        <v>97</v>
      </c>
      <c r="C19" s="225"/>
      <c r="D19" s="225"/>
      <c r="E19" s="225"/>
      <c r="F19" s="137"/>
      <c r="G19" s="265" t="s">
        <v>95</v>
      </c>
      <c r="H19" s="265"/>
      <c r="I19" s="265"/>
      <c r="J19" s="265"/>
    </row>
    <row r="20" spans="2:8" ht="30" customHeight="1">
      <c r="B20" s="2" t="s">
        <v>8</v>
      </c>
      <c r="C20" s="159" t="str">
        <f>'集計表'!$D$44</f>
        <v>平成３１年４月１０日（水）　　１８：００</v>
      </c>
      <c r="D20" s="160"/>
      <c r="E20" s="160"/>
      <c r="F20" s="160"/>
      <c r="G20" s="160"/>
      <c r="H20" s="161"/>
    </row>
    <row r="21" ht="24">
      <c r="A21" s="32" t="s">
        <v>54</v>
      </c>
    </row>
    <row r="22" ht="24">
      <c r="A22" s="32" t="s">
        <v>38</v>
      </c>
    </row>
    <row r="23" ht="24" customHeight="1">
      <c r="A23" s="32" t="s">
        <v>43</v>
      </c>
    </row>
  </sheetData>
  <sheetProtection/>
  <mergeCells count="27">
    <mergeCell ref="C20:H20"/>
    <mergeCell ref="A10:B10"/>
    <mergeCell ref="C10:E10"/>
    <mergeCell ref="F10:G10"/>
    <mergeCell ref="H10:J10"/>
    <mergeCell ref="A9:B9"/>
    <mergeCell ref="C9:E9"/>
    <mergeCell ref="F9:G9"/>
    <mergeCell ref="H9:J9"/>
    <mergeCell ref="G19:J19"/>
    <mergeCell ref="A1:J1"/>
    <mergeCell ref="A8:B8"/>
    <mergeCell ref="C8:E8"/>
    <mergeCell ref="F8:G8"/>
    <mergeCell ref="H8:J8"/>
    <mergeCell ref="A7:B7"/>
    <mergeCell ref="A5:J5"/>
    <mergeCell ref="C7:D7"/>
    <mergeCell ref="F7:G7"/>
    <mergeCell ref="H7:I7"/>
    <mergeCell ref="B19:E19"/>
    <mergeCell ref="A6:H6"/>
    <mergeCell ref="A3:J3"/>
    <mergeCell ref="A2:J2"/>
    <mergeCell ref="C4:D4"/>
    <mergeCell ref="E4:F4"/>
    <mergeCell ref="H4:J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0"/>
  <sheetViews>
    <sheetView view="pageBreakPreview" zoomScale="75" zoomScaleSheetLayoutView="75" zoomScalePageLayoutView="0" workbookViewId="0" topLeftCell="A1">
      <selection activeCell="A1" sqref="A1:J1"/>
    </sheetView>
  </sheetViews>
  <sheetFormatPr defaultColWidth="9.00390625" defaultRowHeight="13.5"/>
  <cols>
    <col min="1" max="1" width="4.625" style="1" customWidth="1"/>
    <col min="2" max="2" width="15.625" style="1" customWidth="1"/>
    <col min="3" max="3" width="13.625" style="1" customWidth="1"/>
    <col min="4" max="4" width="20.625" style="1" customWidth="1"/>
    <col min="5" max="5" width="5.625" style="1" customWidth="1"/>
    <col min="6" max="6" width="4.625" style="1" customWidth="1"/>
    <col min="7" max="7" width="15.625" style="1" customWidth="1"/>
    <col min="8" max="8" width="13.625" style="1" customWidth="1"/>
    <col min="9" max="9" width="20.625" style="1" customWidth="1"/>
    <col min="10" max="10" width="5.625" style="1" customWidth="1"/>
    <col min="11" max="16384" width="9.00390625" style="1" customWidth="1"/>
  </cols>
  <sheetData>
    <row r="1" spans="1:10" ht="27" customHeight="1">
      <c r="A1" s="211" t="s">
        <v>4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1" ht="27" customHeight="1">
      <c r="A2" s="211" t="str">
        <f>'集計表'!$A$2</f>
        <v>2019年度 第19回 札幌地区中学校バドミントン春季選手権大会</v>
      </c>
      <c r="B2" s="211"/>
      <c r="C2" s="211"/>
      <c r="D2" s="211"/>
      <c r="E2" s="211"/>
      <c r="F2" s="211"/>
      <c r="G2" s="211"/>
      <c r="H2" s="211"/>
      <c r="I2" s="211"/>
      <c r="J2" s="211"/>
      <c r="K2" s="101"/>
    </row>
    <row r="3" spans="1:10" ht="51.75" customHeight="1">
      <c r="A3" s="311" t="s">
        <v>53</v>
      </c>
      <c r="B3" s="311"/>
      <c r="C3" s="311"/>
      <c r="D3" s="311"/>
      <c r="E3" s="311"/>
      <c r="F3" s="311"/>
      <c r="G3" s="311"/>
      <c r="H3" s="311"/>
      <c r="I3" s="311"/>
      <c r="J3" s="311"/>
    </row>
    <row r="4" spans="1:15" ht="42" customHeight="1">
      <c r="A4" s="61" t="s">
        <v>55</v>
      </c>
      <c r="B4" s="104" t="str">
        <f>'集計表'!$B$5&amp;'集計表'!$C$5</f>
        <v>第</v>
      </c>
      <c r="C4" s="228">
        <f>'集計表'!$E$5</f>
        <v>0</v>
      </c>
      <c r="D4" s="229"/>
      <c r="E4" s="230" t="s">
        <v>6</v>
      </c>
      <c r="F4" s="231"/>
      <c r="G4" s="8" t="s">
        <v>7</v>
      </c>
      <c r="H4" s="308">
        <f>'集計表'!$C$7</f>
        <v>0</v>
      </c>
      <c r="I4" s="309"/>
      <c r="J4" s="310"/>
      <c r="L4" s="84" t="s">
        <v>83</v>
      </c>
      <c r="M4" s="84" t="s">
        <v>57</v>
      </c>
      <c r="N4" s="84"/>
      <c r="O4" s="84"/>
    </row>
    <row r="5" spans="1:15" ht="41.25" customHeight="1">
      <c r="A5" s="313" t="s">
        <v>70</v>
      </c>
      <c r="B5" s="314"/>
      <c r="C5" s="314"/>
      <c r="D5" s="314"/>
      <c r="E5" s="314"/>
      <c r="F5" s="314"/>
      <c r="G5" s="314"/>
      <c r="H5" s="314"/>
      <c r="I5" s="314"/>
      <c r="J5" s="314"/>
      <c r="L5" s="84"/>
      <c r="M5" s="84" t="s">
        <v>58</v>
      </c>
      <c r="N5" s="84"/>
      <c r="O5" s="84"/>
    </row>
    <row r="6" spans="1:10" ht="42" customHeight="1">
      <c r="A6" s="315" t="s">
        <v>41</v>
      </c>
      <c r="B6" s="316"/>
      <c r="C6" s="316"/>
      <c r="D6" s="316"/>
      <c r="E6" s="316"/>
      <c r="F6" s="287">
        <f>'集計表'!$C$9</f>
        <v>0</v>
      </c>
      <c r="G6" s="255"/>
      <c r="H6" s="288"/>
      <c r="I6" s="71"/>
      <c r="J6" s="71"/>
    </row>
    <row r="7" spans="1:10" ht="42" customHeight="1">
      <c r="A7" s="159" t="s">
        <v>61</v>
      </c>
      <c r="B7" s="160"/>
      <c r="C7" s="164">
        <f>'集計表'!$I$9</f>
        <v>0</v>
      </c>
      <c r="D7" s="165"/>
      <c r="E7" s="286" t="s">
        <v>91</v>
      </c>
      <c r="F7" s="286"/>
      <c r="G7" s="276"/>
      <c r="H7" s="276"/>
      <c r="I7" s="276"/>
      <c r="J7" s="277"/>
    </row>
    <row r="8" spans="1:10" ht="42" customHeight="1">
      <c r="A8" s="159" t="s">
        <v>68</v>
      </c>
      <c r="B8" s="160"/>
      <c r="C8" s="160"/>
      <c r="D8" s="160"/>
      <c r="E8" s="161"/>
      <c r="F8" s="164">
        <f>'集計表'!$I$10</f>
        <v>0</v>
      </c>
      <c r="G8" s="165"/>
      <c r="H8" s="166"/>
      <c r="I8" s="71"/>
      <c r="J8" s="71"/>
    </row>
    <row r="9" spans="1:9" ht="30" customHeight="1">
      <c r="A9" s="3"/>
      <c r="B9" s="121" t="s">
        <v>52</v>
      </c>
      <c r="C9" s="280" t="s">
        <v>44</v>
      </c>
      <c r="D9" s="281"/>
      <c r="F9" s="3"/>
      <c r="G9" s="121" t="s">
        <v>52</v>
      </c>
      <c r="H9" s="282" t="s">
        <v>45</v>
      </c>
      <c r="I9" s="283"/>
    </row>
    <row r="10" spans="1:10" ht="30" customHeight="1">
      <c r="A10" s="63" t="s">
        <v>0</v>
      </c>
      <c r="B10" s="63" t="s">
        <v>3</v>
      </c>
      <c r="C10" s="63" t="s">
        <v>2</v>
      </c>
      <c r="D10" s="106" t="s">
        <v>90</v>
      </c>
      <c r="E10" s="107" t="s">
        <v>1</v>
      </c>
      <c r="F10" s="63" t="s">
        <v>0</v>
      </c>
      <c r="G10" s="107" t="s">
        <v>3</v>
      </c>
      <c r="H10" s="63" t="s">
        <v>2</v>
      </c>
      <c r="I10" s="106" t="s">
        <v>90</v>
      </c>
      <c r="J10" s="63" t="s">
        <v>1</v>
      </c>
    </row>
    <row r="11" spans="1:10" ht="30" customHeight="1">
      <c r="A11" s="63">
        <v>1</v>
      </c>
      <c r="B11" s="60"/>
      <c r="C11" s="60"/>
      <c r="D11" s="60"/>
      <c r="E11" s="108"/>
      <c r="F11" s="312">
        <v>1</v>
      </c>
      <c r="G11" s="54"/>
      <c r="H11" s="4"/>
      <c r="I11" s="4"/>
      <c r="J11" s="4"/>
    </row>
    <row r="12" spans="1:10" ht="30" customHeight="1">
      <c r="A12" s="63">
        <v>2</v>
      </c>
      <c r="B12" s="60"/>
      <c r="C12" s="60"/>
      <c r="D12" s="60"/>
      <c r="E12" s="108"/>
      <c r="F12" s="312"/>
      <c r="G12" s="52"/>
      <c r="H12" s="5"/>
      <c r="I12" s="5"/>
      <c r="J12" s="5"/>
    </row>
    <row r="13" spans="1:10" ht="30" customHeight="1">
      <c r="A13" s="63">
        <v>3</v>
      </c>
      <c r="B13" s="60"/>
      <c r="C13" s="60"/>
      <c r="D13" s="60"/>
      <c r="E13" s="108"/>
      <c r="F13" s="298">
        <v>2</v>
      </c>
      <c r="G13" s="53"/>
      <c r="H13" s="6"/>
      <c r="I13" s="6"/>
      <c r="J13" s="6"/>
    </row>
    <row r="14" spans="1:10" ht="30" customHeight="1">
      <c r="A14" s="56"/>
      <c r="B14" s="57"/>
      <c r="C14" s="57"/>
      <c r="D14" s="57"/>
      <c r="E14" s="57"/>
      <c r="F14" s="298"/>
      <c r="G14" s="52"/>
      <c r="H14" s="5"/>
      <c r="I14" s="5"/>
      <c r="J14" s="5"/>
    </row>
    <row r="15" spans="1:10" ht="30" customHeight="1">
      <c r="A15" s="56"/>
      <c r="B15" s="57"/>
      <c r="C15" s="57"/>
      <c r="D15" s="57"/>
      <c r="E15" s="57"/>
      <c r="F15" s="298">
        <v>3</v>
      </c>
      <c r="G15" s="53"/>
      <c r="H15" s="6"/>
      <c r="I15" s="6"/>
      <c r="J15" s="6"/>
    </row>
    <row r="16" spans="1:10" ht="30" customHeight="1">
      <c r="A16" s="56"/>
      <c r="B16" s="57"/>
      <c r="C16" s="57"/>
      <c r="D16" s="57"/>
      <c r="E16" s="57"/>
      <c r="F16" s="298"/>
      <c r="G16" s="52"/>
      <c r="H16" s="5"/>
      <c r="I16" s="5"/>
      <c r="J16" s="5"/>
    </row>
    <row r="17" spans="1:10" ht="43.5" customHeight="1">
      <c r="A17" s="35"/>
      <c r="B17" s="3"/>
      <c r="C17" s="3"/>
      <c r="D17" s="3"/>
      <c r="E17" s="3"/>
      <c r="F17" s="35"/>
      <c r="G17" s="3"/>
      <c r="H17" s="3"/>
      <c r="I17" s="3"/>
      <c r="J17" s="3"/>
    </row>
    <row r="18" spans="1:10" ht="42" customHeight="1">
      <c r="A18" s="278" t="s">
        <v>85</v>
      </c>
      <c r="B18" s="279"/>
      <c r="C18" s="279"/>
      <c r="D18" s="279"/>
      <c r="E18" s="279"/>
      <c r="F18" s="242">
        <f>'集計表'!$C$11</f>
        <v>0</v>
      </c>
      <c r="G18" s="243"/>
      <c r="H18" s="244"/>
      <c r="I18" s="71"/>
      <c r="J18" s="71"/>
    </row>
    <row r="19" spans="1:10" ht="42" customHeight="1">
      <c r="A19" s="290" t="s">
        <v>62</v>
      </c>
      <c r="B19" s="291"/>
      <c r="C19" s="289">
        <f>'集計表'!$I$11</f>
        <v>0</v>
      </c>
      <c r="D19" s="263"/>
      <c r="E19" s="286" t="s">
        <v>91</v>
      </c>
      <c r="F19" s="286"/>
      <c r="G19" s="276"/>
      <c r="H19" s="276"/>
      <c r="I19" s="276"/>
      <c r="J19" s="277"/>
    </row>
    <row r="20" spans="1:10" ht="42" customHeight="1">
      <c r="A20" s="290" t="s">
        <v>69</v>
      </c>
      <c r="B20" s="291"/>
      <c r="C20" s="291"/>
      <c r="D20" s="291"/>
      <c r="E20" s="292"/>
      <c r="F20" s="289">
        <f>'集計表'!$I$12</f>
        <v>0</v>
      </c>
      <c r="G20" s="263"/>
      <c r="H20" s="264"/>
      <c r="I20" s="71"/>
      <c r="J20" s="71"/>
    </row>
    <row r="21" spans="1:9" ht="30" customHeight="1">
      <c r="A21" s="3"/>
      <c r="B21" s="121" t="s">
        <v>52</v>
      </c>
      <c r="C21" s="304" t="s">
        <v>46</v>
      </c>
      <c r="D21" s="305"/>
      <c r="F21" s="3"/>
      <c r="G21" s="121" t="s">
        <v>52</v>
      </c>
      <c r="H21" s="306" t="s">
        <v>47</v>
      </c>
      <c r="I21" s="307"/>
    </row>
    <row r="22" spans="1:10" ht="30" customHeight="1">
      <c r="A22" s="63" t="s">
        <v>0</v>
      </c>
      <c r="B22" s="63" t="s">
        <v>3</v>
      </c>
      <c r="C22" s="63" t="s">
        <v>2</v>
      </c>
      <c r="D22" s="106" t="s">
        <v>90</v>
      </c>
      <c r="E22" s="107" t="s">
        <v>1</v>
      </c>
      <c r="F22" s="63" t="s">
        <v>0</v>
      </c>
      <c r="G22" s="107" t="s">
        <v>3</v>
      </c>
      <c r="H22" s="63" t="s">
        <v>2</v>
      </c>
      <c r="I22" s="106" t="s">
        <v>90</v>
      </c>
      <c r="J22" s="63" t="s">
        <v>1</v>
      </c>
    </row>
    <row r="23" spans="1:10" ht="30" customHeight="1">
      <c r="A23" s="63">
        <v>1</v>
      </c>
      <c r="B23" s="87"/>
      <c r="C23" s="87"/>
      <c r="D23" s="87"/>
      <c r="E23" s="120"/>
      <c r="F23" s="312">
        <v>1</v>
      </c>
      <c r="G23" s="91"/>
      <c r="H23" s="100"/>
      <c r="I23" s="100"/>
      <c r="J23" s="100"/>
    </row>
    <row r="24" spans="1:10" ht="30" customHeight="1">
      <c r="A24" s="63">
        <v>2</v>
      </c>
      <c r="B24" s="87"/>
      <c r="C24" s="87"/>
      <c r="D24" s="87"/>
      <c r="E24" s="120"/>
      <c r="F24" s="312"/>
      <c r="G24" s="93"/>
      <c r="H24" s="99"/>
      <c r="I24" s="99"/>
      <c r="J24" s="99"/>
    </row>
    <row r="25" spans="1:10" ht="30" customHeight="1">
      <c r="A25" s="63">
        <v>3</v>
      </c>
      <c r="B25" s="87"/>
      <c r="C25" s="87"/>
      <c r="D25" s="87"/>
      <c r="E25" s="120"/>
      <c r="F25" s="298">
        <v>2</v>
      </c>
      <c r="G25" s="95"/>
      <c r="H25" s="98"/>
      <c r="I25" s="98"/>
      <c r="J25" s="98"/>
    </row>
    <row r="26" spans="1:10" ht="30" customHeight="1">
      <c r="A26" s="56"/>
      <c r="B26" s="271" t="s">
        <v>92</v>
      </c>
      <c r="C26" s="271"/>
      <c r="D26" s="271"/>
      <c r="E26" s="272"/>
      <c r="F26" s="298"/>
      <c r="G26" s="93"/>
      <c r="H26" s="99"/>
      <c r="I26" s="99"/>
      <c r="J26" s="99"/>
    </row>
    <row r="27" spans="1:10" ht="30" customHeight="1">
      <c r="A27" s="56"/>
      <c r="B27" s="273"/>
      <c r="C27" s="273"/>
      <c r="D27" s="273"/>
      <c r="E27" s="274"/>
      <c r="F27" s="298">
        <v>3</v>
      </c>
      <c r="G27" s="95"/>
      <c r="H27" s="98"/>
      <c r="I27" s="98"/>
      <c r="J27" s="98"/>
    </row>
    <row r="28" spans="1:10" ht="30" customHeight="1">
      <c r="A28" s="56"/>
      <c r="B28" s="273"/>
      <c r="C28" s="273"/>
      <c r="D28" s="273"/>
      <c r="E28" s="274"/>
      <c r="F28" s="298"/>
      <c r="G28" s="93"/>
      <c r="H28" s="99"/>
      <c r="I28" s="99"/>
      <c r="J28" s="99"/>
    </row>
    <row r="29" ht="24" customHeight="1"/>
    <row r="30" spans="2:9" ht="30" customHeight="1">
      <c r="B30" s="2" t="s">
        <v>8</v>
      </c>
      <c r="C30" s="159" t="str">
        <f>'集計表'!$D$44</f>
        <v>平成３１年４月１０日（水）　　１８：００</v>
      </c>
      <c r="D30" s="160"/>
      <c r="E30" s="160"/>
      <c r="F30" s="160"/>
      <c r="G30" s="160"/>
      <c r="H30" s="160"/>
      <c r="I30" s="161"/>
    </row>
    <row r="31" spans="1:2" ht="24" customHeight="1">
      <c r="A31" s="110" t="s">
        <v>54</v>
      </c>
      <c r="B31" s="57"/>
    </row>
    <row r="32" spans="1:2" ht="24" customHeight="1">
      <c r="A32" s="110" t="s">
        <v>9</v>
      </c>
      <c r="B32" s="57"/>
    </row>
    <row r="33" spans="1:10" ht="24" customHeight="1">
      <c r="A33" s="235" t="s">
        <v>4</v>
      </c>
      <c r="B33" s="235"/>
      <c r="C33" s="235"/>
      <c r="D33" s="235"/>
      <c r="E33" s="235"/>
      <c r="F33" s="235"/>
      <c r="G33" s="235"/>
      <c r="H33" s="235"/>
      <c r="I33" s="235"/>
      <c r="J33" s="235"/>
    </row>
    <row r="34" spans="1:10" ht="24" customHeight="1">
      <c r="A34" s="211" t="str">
        <f>'集計表'!$A$2</f>
        <v>2019年度 第19回 札幌地区中学校バドミントン春季選手権大会</v>
      </c>
      <c r="B34" s="211"/>
      <c r="C34" s="211"/>
      <c r="D34" s="211"/>
      <c r="E34" s="211"/>
      <c r="F34" s="211"/>
      <c r="G34" s="211"/>
      <c r="H34" s="211"/>
      <c r="I34" s="211"/>
      <c r="J34" s="211"/>
    </row>
    <row r="35" spans="1:10" ht="24" customHeight="1">
      <c r="A35" s="284" t="s">
        <v>86</v>
      </c>
      <c r="B35" s="284"/>
      <c r="C35" s="284"/>
      <c r="D35" s="284"/>
      <c r="E35" s="284"/>
      <c r="F35" s="284"/>
      <c r="G35" s="284"/>
      <c r="H35" s="284"/>
      <c r="I35" s="284"/>
      <c r="J35" s="284"/>
    </row>
    <row r="36" spans="1:15" ht="42" customHeight="1">
      <c r="A36" s="61" t="s">
        <v>55</v>
      </c>
      <c r="B36" s="104" t="str">
        <f>'集計表'!$B$5&amp;'集計表'!$C$5</f>
        <v>第</v>
      </c>
      <c r="C36" s="228">
        <f>'集計表'!$E$5</f>
        <v>0</v>
      </c>
      <c r="D36" s="229"/>
      <c r="E36" s="230" t="s">
        <v>6</v>
      </c>
      <c r="F36" s="231"/>
      <c r="G36" s="8" t="s">
        <v>7</v>
      </c>
      <c r="H36" s="308">
        <f>'集計表'!$C$7</f>
        <v>0</v>
      </c>
      <c r="I36" s="309"/>
      <c r="J36" s="310"/>
      <c r="L36" s="84" t="s">
        <v>83</v>
      </c>
      <c r="M36" s="84" t="s">
        <v>57</v>
      </c>
      <c r="N36" s="84"/>
      <c r="O36" s="84"/>
    </row>
    <row r="37" spans="1:15" ht="33" customHeight="1">
      <c r="A37" s="313" t="s">
        <v>70</v>
      </c>
      <c r="B37" s="314"/>
      <c r="C37" s="314"/>
      <c r="D37" s="314"/>
      <c r="E37" s="314"/>
      <c r="F37" s="314"/>
      <c r="G37" s="314"/>
      <c r="H37" s="314"/>
      <c r="I37" s="314"/>
      <c r="J37" s="314"/>
      <c r="L37" s="84"/>
      <c r="M37" s="84" t="s">
        <v>58</v>
      </c>
      <c r="N37" s="84"/>
      <c r="O37" s="84"/>
    </row>
    <row r="38" spans="1:10" ht="42" customHeight="1">
      <c r="A38" s="315" t="s">
        <v>41</v>
      </c>
      <c r="B38" s="316"/>
      <c r="C38" s="316"/>
      <c r="D38" s="316"/>
      <c r="E38" s="316"/>
      <c r="F38" s="287">
        <f>'集計表'!$C$9</f>
        <v>0</v>
      </c>
      <c r="G38" s="255"/>
      <c r="H38" s="288"/>
      <c r="I38" s="71"/>
      <c r="J38" s="71"/>
    </row>
    <row r="39" spans="1:10" ht="42" customHeight="1">
      <c r="A39" s="159" t="s">
        <v>61</v>
      </c>
      <c r="B39" s="160"/>
      <c r="C39" s="164">
        <f>'集計表'!$I$9</f>
        <v>0</v>
      </c>
      <c r="D39" s="165"/>
      <c r="E39" s="286" t="s">
        <v>91</v>
      </c>
      <c r="F39" s="286"/>
      <c r="G39" s="276"/>
      <c r="H39" s="276"/>
      <c r="I39" s="276"/>
      <c r="J39" s="277"/>
    </row>
    <row r="40" spans="1:10" ht="42" customHeight="1">
      <c r="A40" s="159" t="s">
        <v>68</v>
      </c>
      <c r="B40" s="160"/>
      <c r="C40" s="160"/>
      <c r="D40" s="160"/>
      <c r="E40" s="161"/>
      <c r="F40" s="164">
        <f>'集計表'!$I$10</f>
        <v>0</v>
      </c>
      <c r="G40" s="165"/>
      <c r="H40" s="166"/>
      <c r="I40" s="117"/>
      <c r="J40" s="71"/>
    </row>
    <row r="41" spans="1:9" ht="30" customHeight="1">
      <c r="A41" s="3"/>
      <c r="B41" s="116" t="s">
        <v>40</v>
      </c>
      <c r="C41" s="299" t="s">
        <v>27</v>
      </c>
      <c r="D41" s="299"/>
      <c r="E41" s="114"/>
      <c r="F41" s="115"/>
      <c r="G41" s="116" t="s">
        <v>40</v>
      </c>
      <c r="H41" s="299" t="s">
        <v>5</v>
      </c>
      <c r="I41" s="317"/>
    </row>
    <row r="42" spans="1:10" ht="24" customHeight="1">
      <c r="A42" s="63" t="s">
        <v>0</v>
      </c>
      <c r="B42" s="107" t="s">
        <v>3</v>
      </c>
      <c r="C42" s="63" t="s">
        <v>2</v>
      </c>
      <c r="D42" s="106" t="s">
        <v>90</v>
      </c>
      <c r="E42" s="107" t="s">
        <v>1</v>
      </c>
      <c r="F42" s="63" t="s">
        <v>28</v>
      </c>
      <c r="G42" s="107" t="s">
        <v>3</v>
      </c>
      <c r="H42" s="63" t="s">
        <v>2</v>
      </c>
      <c r="I42" s="106" t="s">
        <v>90</v>
      </c>
      <c r="J42" s="107" t="s">
        <v>1</v>
      </c>
    </row>
    <row r="43" spans="1:10" ht="24" customHeight="1">
      <c r="A43" s="109">
        <v>1</v>
      </c>
      <c r="B43" s="59"/>
      <c r="C43" s="59"/>
      <c r="D43" s="59"/>
      <c r="E43" s="113"/>
      <c r="F43" s="312">
        <v>1</v>
      </c>
      <c r="G43" s="54"/>
      <c r="H43" s="4"/>
      <c r="I43" s="4"/>
      <c r="J43" s="4"/>
    </row>
    <row r="44" spans="1:10" ht="24" customHeight="1">
      <c r="A44" s="65">
        <v>2</v>
      </c>
      <c r="B44" s="58"/>
      <c r="C44" s="58"/>
      <c r="D44" s="58"/>
      <c r="E44" s="112"/>
      <c r="F44" s="312"/>
      <c r="G44" s="52"/>
      <c r="H44" s="5"/>
      <c r="I44" s="5"/>
      <c r="J44" s="5"/>
    </row>
    <row r="45" spans="1:10" ht="24" customHeight="1">
      <c r="A45" s="65">
        <v>3</v>
      </c>
      <c r="B45" s="58"/>
      <c r="C45" s="58"/>
      <c r="D45" s="58"/>
      <c r="E45" s="112"/>
      <c r="F45" s="298">
        <v>2</v>
      </c>
      <c r="G45" s="53"/>
      <c r="H45" s="6"/>
      <c r="I45" s="6"/>
      <c r="J45" s="6"/>
    </row>
    <row r="46" spans="1:10" ht="24" customHeight="1">
      <c r="A46" s="65">
        <v>4</v>
      </c>
      <c r="B46" s="58"/>
      <c r="C46" s="58"/>
      <c r="D46" s="58"/>
      <c r="E46" s="112"/>
      <c r="F46" s="298"/>
      <c r="G46" s="52"/>
      <c r="H46" s="5"/>
      <c r="I46" s="5"/>
      <c r="J46" s="5"/>
    </row>
    <row r="47" spans="1:10" ht="24" customHeight="1">
      <c r="A47" s="65">
        <v>5</v>
      </c>
      <c r="B47" s="58"/>
      <c r="C47" s="58"/>
      <c r="D47" s="58"/>
      <c r="E47" s="112"/>
      <c r="F47" s="298">
        <v>3</v>
      </c>
      <c r="G47" s="53"/>
      <c r="H47" s="6"/>
      <c r="I47" s="6"/>
      <c r="J47" s="6"/>
    </row>
    <row r="48" spans="1:10" ht="24" customHeight="1">
      <c r="A48" s="65">
        <v>6</v>
      </c>
      <c r="B48" s="58"/>
      <c r="C48" s="58"/>
      <c r="D48" s="58"/>
      <c r="E48" s="112"/>
      <c r="F48" s="298"/>
      <c r="G48" s="52"/>
      <c r="H48" s="5"/>
      <c r="I48" s="5"/>
      <c r="J48" s="5"/>
    </row>
    <row r="49" spans="1:10" ht="24" customHeight="1">
      <c r="A49" s="65">
        <v>7</v>
      </c>
      <c r="B49" s="58"/>
      <c r="C49" s="58"/>
      <c r="D49" s="58"/>
      <c r="E49" s="112"/>
      <c r="F49" s="298">
        <v>4</v>
      </c>
      <c r="G49" s="53"/>
      <c r="H49" s="6"/>
      <c r="I49" s="6"/>
      <c r="J49" s="6"/>
    </row>
    <row r="50" spans="1:10" ht="24" customHeight="1">
      <c r="A50" s="65">
        <v>8</v>
      </c>
      <c r="B50" s="58"/>
      <c r="C50" s="58"/>
      <c r="D50" s="58"/>
      <c r="E50" s="112"/>
      <c r="F50" s="298"/>
      <c r="G50" s="52"/>
      <c r="H50" s="5"/>
      <c r="I50" s="5"/>
      <c r="J50" s="5"/>
    </row>
    <row r="51" spans="1:10" ht="24" customHeight="1">
      <c r="A51" s="65">
        <v>9</v>
      </c>
      <c r="B51" s="58"/>
      <c r="C51" s="58"/>
      <c r="D51" s="58"/>
      <c r="E51" s="112"/>
      <c r="F51" s="298">
        <v>5</v>
      </c>
      <c r="G51" s="53"/>
      <c r="H51" s="6"/>
      <c r="I51" s="6"/>
      <c r="J51" s="6"/>
    </row>
    <row r="52" spans="1:10" ht="24" customHeight="1">
      <c r="A52" s="65">
        <v>10</v>
      </c>
      <c r="B52" s="58"/>
      <c r="C52" s="58"/>
      <c r="D52" s="58"/>
      <c r="E52" s="112"/>
      <c r="F52" s="298"/>
      <c r="G52" s="52"/>
      <c r="H52" s="5"/>
      <c r="I52" s="5"/>
      <c r="J52" s="5"/>
    </row>
    <row r="53" spans="1:10" ht="24" customHeight="1">
      <c r="A53" s="65">
        <v>11</v>
      </c>
      <c r="B53" s="58"/>
      <c r="C53" s="58"/>
      <c r="D53" s="58"/>
      <c r="E53" s="112"/>
      <c r="F53" s="298">
        <v>6</v>
      </c>
      <c r="G53" s="54"/>
      <c r="H53" s="4"/>
      <c r="I53" s="4"/>
      <c r="J53" s="4"/>
    </row>
    <row r="54" spans="1:10" ht="24" customHeight="1">
      <c r="A54" s="65">
        <v>12</v>
      </c>
      <c r="B54" s="58"/>
      <c r="C54" s="58"/>
      <c r="D54" s="58"/>
      <c r="E54" s="112"/>
      <c r="F54" s="298"/>
      <c r="G54" s="52"/>
      <c r="H54" s="5"/>
      <c r="I54" s="5"/>
      <c r="J54" s="5"/>
    </row>
    <row r="55" spans="1:10" ht="24" customHeight="1">
      <c r="A55" s="65">
        <v>13</v>
      </c>
      <c r="B55" s="58"/>
      <c r="C55" s="58"/>
      <c r="D55" s="58"/>
      <c r="E55" s="112"/>
      <c r="F55" s="298">
        <v>7</v>
      </c>
      <c r="G55" s="53"/>
      <c r="H55" s="6"/>
      <c r="I55" s="6"/>
      <c r="J55" s="6"/>
    </row>
    <row r="56" spans="1:10" ht="24" customHeight="1">
      <c r="A56" s="65">
        <v>14</v>
      </c>
      <c r="B56" s="58"/>
      <c r="C56" s="58"/>
      <c r="D56" s="58"/>
      <c r="E56" s="112"/>
      <c r="F56" s="298"/>
      <c r="G56" s="52"/>
      <c r="H56" s="5"/>
      <c r="I56" s="5"/>
      <c r="J56" s="5"/>
    </row>
    <row r="57" spans="1:10" ht="24" customHeight="1">
      <c r="A57" s="65">
        <v>15</v>
      </c>
      <c r="B57" s="58"/>
      <c r="C57" s="58"/>
      <c r="D57" s="58"/>
      <c r="E57" s="112"/>
      <c r="F57" s="298">
        <v>8</v>
      </c>
      <c r="G57" s="53"/>
      <c r="H57" s="6"/>
      <c r="I57" s="6"/>
      <c r="J57" s="6"/>
    </row>
    <row r="58" spans="1:10" ht="24" customHeight="1">
      <c r="A58" s="65">
        <v>16</v>
      </c>
      <c r="B58" s="58"/>
      <c r="C58" s="58"/>
      <c r="D58" s="58"/>
      <c r="E58" s="112"/>
      <c r="F58" s="298"/>
      <c r="G58" s="52"/>
      <c r="H58" s="5"/>
      <c r="I58" s="5"/>
      <c r="J58" s="5"/>
    </row>
    <row r="59" spans="1:10" ht="24" customHeight="1">
      <c r="A59" s="65">
        <v>17</v>
      </c>
      <c r="B59" s="58"/>
      <c r="C59" s="58"/>
      <c r="D59" s="58"/>
      <c r="E59" s="112"/>
      <c r="F59" s="298">
        <v>9</v>
      </c>
      <c r="G59" s="53"/>
      <c r="H59" s="6"/>
      <c r="I59" s="6"/>
      <c r="J59" s="6"/>
    </row>
    <row r="60" spans="1:10" ht="24" customHeight="1">
      <c r="A60" s="65">
        <v>18</v>
      </c>
      <c r="B60" s="58"/>
      <c r="C60" s="58"/>
      <c r="D60" s="58"/>
      <c r="E60" s="112"/>
      <c r="F60" s="298"/>
      <c r="G60" s="52"/>
      <c r="H60" s="5"/>
      <c r="I60" s="5"/>
      <c r="J60" s="5"/>
    </row>
    <row r="61" spans="1:10" ht="24" customHeight="1">
      <c r="A61" s="63">
        <v>19</v>
      </c>
      <c r="B61" s="60"/>
      <c r="C61" s="60"/>
      <c r="D61" s="60"/>
      <c r="E61" s="108"/>
      <c r="F61" s="298">
        <v>10</v>
      </c>
      <c r="G61" s="53"/>
      <c r="H61" s="6"/>
      <c r="I61" s="6"/>
      <c r="J61" s="6"/>
    </row>
    <row r="62" spans="1:10" ht="24" customHeight="1">
      <c r="A62" s="63">
        <v>20</v>
      </c>
      <c r="B62" s="60"/>
      <c r="C62" s="60"/>
      <c r="D62" s="60"/>
      <c r="E62" s="108"/>
      <c r="F62" s="298"/>
      <c r="G62" s="52"/>
      <c r="H62" s="5"/>
      <c r="I62" s="5"/>
      <c r="J62" s="5"/>
    </row>
    <row r="63" spans="1:10" ht="24" customHeight="1">
      <c r="A63" s="111"/>
      <c r="B63" s="266" t="s">
        <v>96</v>
      </c>
      <c r="C63" s="267"/>
      <c r="D63" s="267"/>
      <c r="E63" s="268"/>
      <c r="F63" s="298">
        <v>11</v>
      </c>
      <c r="G63" s="53"/>
      <c r="H63" s="6"/>
      <c r="I63" s="6"/>
      <c r="J63" s="6"/>
    </row>
    <row r="64" spans="1:10" ht="24" customHeight="1">
      <c r="A64" s="47"/>
      <c r="B64" s="269"/>
      <c r="C64" s="269"/>
      <c r="D64" s="269"/>
      <c r="E64" s="270"/>
      <c r="F64" s="298"/>
      <c r="G64" s="52"/>
      <c r="H64" s="5"/>
      <c r="I64" s="5"/>
      <c r="J64" s="5"/>
    </row>
    <row r="65" spans="1:10" ht="24" customHeight="1">
      <c r="A65" s="47"/>
      <c r="B65" s="269"/>
      <c r="C65" s="269"/>
      <c r="D65" s="269"/>
      <c r="E65" s="270"/>
      <c r="F65" s="298">
        <v>12</v>
      </c>
      <c r="G65" s="53"/>
      <c r="H65" s="6"/>
      <c r="I65" s="6"/>
      <c r="J65" s="6"/>
    </row>
    <row r="66" spans="1:10" ht="24" customHeight="1">
      <c r="A66" s="47"/>
      <c r="B66" s="269"/>
      <c r="C66" s="269"/>
      <c r="D66" s="269"/>
      <c r="E66" s="270"/>
      <c r="F66" s="298"/>
      <c r="G66" s="52"/>
      <c r="H66" s="5"/>
      <c r="I66" s="5"/>
      <c r="J66" s="5"/>
    </row>
    <row r="67" spans="1:10" ht="24" customHeight="1">
      <c r="A67" s="47"/>
      <c r="B67" s="269"/>
      <c r="C67" s="269"/>
      <c r="D67" s="269"/>
      <c r="E67" s="270"/>
      <c r="F67" s="298">
        <v>13</v>
      </c>
      <c r="G67" s="53"/>
      <c r="H67" s="6"/>
      <c r="I67" s="6"/>
      <c r="J67" s="6"/>
    </row>
    <row r="68" spans="1:10" ht="24" customHeight="1">
      <c r="A68" s="47"/>
      <c r="B68" s="269"/>
      <c r="C68" s="269"/>
      <c r="D68" s="269"/>
      <c r="E68" s="270"/>
      <c r="F68" s="298"/>
      <c r="G68" s="52"/>
      <c r="H68" s="5"/>
      <c r="I68" s="5"/>
      <c r="J68" s="5"/>
    </row>
    <row r="69" spans="1:10" ht="24" customHeight="1">
      <c r="A69" s="47"/>
      <c r="B69" s="269"/>
      <c r="C69" s="269"/>
      <c r="D69" s="269"/>
      <c r="E69" s="270"/>
      <c r="F69" s="298">
        <v>14</v>
      </c>
      <c r="G69" s="53"/>
      <c r="H69" s="6"/>
      <c r="I69" s="6"/>
      <c r="J69" s="6"/>
    </row>
    <row r="70" spans="1:10" ht="24" customHeight="1">
      <c r="A70" s="47"/>
      <c r="B70" s="269"/>
      <c r="C70" s="269"/>
      <c r="D70" s="269"/>
      <c r="E70" s="270"/>
      <c r="F70" s="298"/>
      <c r="G70" s="52"/>
      <c r="H70" s="5"/>
      <c r="I70" s="5"/>
      <c r="J70" s="5"/>
    </row>
    <row r="71" spans="1:10" ht="24" customHeight="1">
      <c r="A71" s="47"/>
      <c r="B71" s="269"/>
      <c r="C71" s="269"/>
      <c r="D71" s="269"/>
      <c r="E71" s="270"/>
      <c r="F71" s="298">
        <v>15</v>
      </c>
      <c r="G71" s="53"/>
      <c r="H71" s="6"/>
      <c r="I71" s="6"/>
      <c r="J71" s="6"/>
    </row>
    <row r="72" spans="1:10" ht="24" customHeight="1">
      <c r="A72" s="47"/>
      <c r="B72" s="269"/>
      <c r="C72" s="269"/>
      <c r="D72" s="269"/>
      <c r="E72" s="270"/>
      <c r="F72" s="298"/>
      <c r="G72" s="52"/>
      <c r="H72" s="5"/>
      <c r="I72" s="5"/>
      <c r="J72" s="5"/>
    </row>
    <row r="73" spans="2:10" ht="24" customHeight="1">
      <c r="B73" s="269"/>
      <c r="C73" s="269"/>
      <c r="D73" s="269"/>
      <c r="E73" s="270"/>
      <c r="F73" s="298">
        <v>16</v>
      </c>
      <c r="G73" s="53"/>
      <c r="H73" s="6"/>
      <c r="I73" s="6"/>
      <c r="J73" s="6"/>
    </row>
    <row r="74" spans="2:10" ht="24" customHeight="1">
      <c r="B74" s="57"/>
      <c r="C74" s="57"/>
      <c r="D74" s="57"/>
      <c r="F74" s="298"/>
      <c r="G74" s="52"/>
      <c r="H74" s="5"/>
      <c r="I74" s="5"/>
      <c r="J74" s="5"/>
    </row>
    <row r="75" spans="6:10" ht="24" customHeight="1">
      <c r="F75" s="298">
        <v>17</v>
      </c>
      <c r="G75" s="53"/>
      <c r="H75" s="6"/>
      <c r="I75" s="6"/>
      <c r="J75" s="6"/>
    </row>
    <row r="76" spans="6:10" ht="24" customHeight="1">
      <c r="F76" s="298"/>
      <c r="G76" s="52"/>
      <c r="H76" s="5"/>
      <c r="I76" s="5"/>
      <c r="J76" s="5"/>
    </row>
    <row r="77" spans="6:10" ht="24" customHeight="1">
      <c r="F77" s="298">
        <v>18</v>
      </c>
      <c r="G77" s="53"/>
      <c r="H77" s="6"/>
      <c r="I77" s="6"/>
      <c r="J77" s="6"/>
    </row>
    <row r="78" spans="6:10" ht="24" customHeight="1">
      <c r="F78" s="298"/>
      <c r="G78" s="52"/>
      <c r="H78" s="5"/>
      <c r="I78" s="5"/>
      <c r="J78" s="5"/>
    </row>
    <row r="79" spans="6:10" ht="24" customHeight="1">
      <c r="F79" s="298">
        <v>19</v>
      </c>
      <c r="G79" s="54"/>
      <c r="H79" s="4"/>
      <c r="I79" s="4"/>
      <c r="J79" s="4"/>
    </row>
    <row r="80" spans="6:10" ht="24" customHeight="1">
      <c r="F80" s="298"/>
      <c r="G80" s="52"/>
      <c r="H80" s="5"/>
      <c r="I80" s="5"/>
      <c r="J80" s="5"/>
    </row>
    <row r="81" spans="6:10" ht="24" customHeight="1">
      <c r="F81" s="298">
        <v>20</v>
      </c>
      <c r="G81" s="53"/>
      <c r="H81" s="6"/>
      <c r="I81" s="6"/>
      <c r="J81" s="6"/>
    </row>
    <row r="82" spans="6:10" ht="24" customHeight="1">
      <c r="F82" s="298"/>
      <c r="G82" s="52"/>
      <c r="H82" s="5"/>
      <c r="I82" s="5"/>
      <c r="J82" s="5"/>
    </row>
    <row r="83" ht="24" customHeight="1"/>
    <row r="84" spans="2:9" ht="30" customHeight="1">
      <c r="B84" s="2" t="s">
        <v>8</v>
      </c>
      <c r="C84" s="159" t="str">
        <f>'集計表'!$D$44</f>
        <v>平成３１年４月１０日（水）　　１８：００</v>
      </c>
      <c r="D84" s="160"/>
      <c r="E84" s="160"/>
      <c r="F84" s="160"/>
      <c r="G84" s="160"/>
      <c r="H84" s="160"/>
      <c r="I84" s="161"/>
    </row>
    <row r="85" ht="17.25">
      <c r="A85" s="7" t="s">
        <v>54</v>
      </c>
    </row>
    <row r="86" ht="17.25">
      <c r="A86" s="7" t="s">
        <v>9</v>
      </c>
    </row>
    <row r="87" spans="1:10" ht="24" customHeight="1">
      <c r="A87" s="235" t="s">
        <v>4</v>
      </c>
      <c r="B87" s="235"/>
      <c r="C87" s="235"/>
      <c r="D87" s="235"/>
      <c r="E87" s="235"/>
      <c r="F87" s="235"/>
      <c r="G87" s="235"/>
      <c r="H87" s="235"/>
      <c r="I87" s="235"/>
      <c r="J87" s="235"/>
    </row>
    <row r="88" spans="1:10" ht="24" customHeight="1">
      <c r="A88" s="211" t="str">
        <f>'集計表'!$A$2</f>
        <v>2019年度 第19回 札幌地区中学校バドミントン春季選手権大会</v>
      </c>
      <c r="B88" s="211"/>
      <c r="C88" s="211"/>
      <c r="D88" s="211"/>
      <c r="E88" s="211"/>
      <c r="F88" s="211"/>
      <c r="G88" s="211"/>
      <c r="H88" s="211"/>
      <c r="I88" s="211"/>
      <c r="J88" s="211"/>
    </row>
    <row r="89" spans="1:10" ht="24" customHeight="1">
      <c r="A89" s="285" t="s">
        <v>87</v>
      </c>
      <c r="B89" s="285"/>
      <c r="C89" s="285"/>
      <c r="D89" s="285"/>
      <c r="E89" s="285"/>
      <c r="F89" s="285"/>
      <c r="G89" s="285"/>
      <c r="H89" s="285"/>
      <c r="I89" s="285"/>
      <c r="J89" s="285"/>
    </row>
    <row r="90" spans="1:15" ht="42" customHeight="1">
      <c r="A90" s="61" t="s">
        <v>55</v>
      </c>
      <c r="B90" s="105" t="str">
        <f>'集計表'!$B$5&amp;'集計表'!$C$5</f>
        <v>第</v>
      </c>
      <c r="C90" s="300">
        <f>'集計表'!$E$5</f>
        <v>0</v>
      </c>
      <c r="D90" s="301"/>
      <c r="E90" s="302" t="s">
        <v>6</v>
      </c>
      <c r="F90" s="303"/>
      <c r="G90" s="8" t="s">
        <v>7</v>
      </c>
      <c r="H90" s="295">
        <f>'集計表'!$C$7</f>
        <v>0</v>
      </c>
      <c r="I90" s="296"/>
      <c r="J90" s="297"/>
      <c r="L90" s="84" t="s">
        <v>83</v>
      </c>
      <c r="M90" s="84" t="s">
        <v>57</v>
      </c>
      <c r="N90" s="84"/>
      <c r="O90" s="84"/>
    </row>
    <row r="91" spans="1:15" ht="33" customHeight="1">
      <c r="A91" s="313" t="s">
        <v>70</v>
      </c>
      <c r="B91" s="314"/>
      <c r="C91" s="314"/>
      <c r="D91" s="314"/>
      <c r="E91" s="314"/>
      <c r="F91" s="314"/>
      <c r="G91" s="314"/>
      <c r="H91" s="314"/>
      <c r="I91" s="314"/>
      <c r="J91" s="314"/>
      <c r="L91" s="84"/>
      <c r="M91" s="84" t="s">
        <v>58</v>
      </c>
      <c r="N91" s="84"/>
      <c r="O91" s="84"/>
    </row>
    <row r="92" spans="1:10" ht="41.25" customHeight="1">
      <c r="A92" s="278" t="s">
        <v>85</v>
      </c>
      <c r="B92" s="279"/>
      <c r="C92" s="279"/>
      <c r="D92" s="279"/>
      <c r="E92" s="279"/>
      <c r="F92" s="242">
        <f>'集計表'!$C$11</f>
        <v>0</v>
      </c>
      <c r="G92" s="243"/>
      <c r="H92" s="244"/>
      <c r="I92" s="71"/>
      <c r="J92" s="71"/>
    </row>
    <row r="93" spans="1:10" ht="41.25" customHeight="1">
      <c r="A93" s="290" t="s">
        <v>62</v>
      </c>
      <c r="B93" s="291"/>
      <c r="C93" s="289">
        <f>'集計表'!$I$11</f>
        <v>0</v>
      </c>
      <c r="D93" s="263"/>
      <c r="E93" s="286" t="s">
        <v>91</v>
      </c>
      <c r="F93" s="286"/>
      <c r="G93" s="293"/>
      <c r="H93" s="293"/>
      <c r="I93" s="293"/>
      <c r="J93" s="294"/>
    </row>
    <row r="94" spans="1:10" ht="41.25" customHeight="1">
      <c r="A94" s="290" t="s">
        <v>69</v>
      </c>
      <c r="B94" s="291"/>
      <c r="C94" s="291"/>
      <c r="D94" s="291"/>
      <c r="E94" s="292"/>
      <c r="F94" s="289">
        <f>'集計表'!$I$12</f>
        <v>0</v>
      </c>
      <c r="G94" s="263"/>
      <c r="H94" s="264"/>
      <c r="I94" s="97"/>
      <c r="J94" s="97"/>
    </row>
    <row r="95" spans="1:9" ht="30" customHeight="1">
      <c r="A95" s="3"/>
      <c r="B95" s="118" t="s">
        <v>42</v>
      </c>
      <c r="C95" s="318" t="s">
        <v>27</v>
      </c>
      <c r="D95" s="318"/>
      <c r="F95" s="3"/>
      <c r="G95" s="118" t="s">
        <v>42</v>
      </c>
      <c r="H95" s="318" t="s">
        <v>5</v>
      </c>
      <c r="I95" s="318"/>
    </row>
    <row r="96" spans="1:10" ht="24" customHeight="1">
      <c r="A96" s="63" t="s">
        <v>0</v>
      </c>
      <c r="B96" s="107" t="s">
        <v>3</v>
      </c>
      <c r="C96" s="63" t="s">
        <v>2</v>
      </c>
      <c r="D96" s="106" t="s">
        <v>90</v>
      </c>
      <c r="E96" s="63" t="s">
        <v>1</v>
      </c>
      <c r="F96" s="63" t="s">
        <v>0</v>
      </c>
      <c r="G96" s="63" t="s">
        <v>3</v>
      </c>
      <c r="H96" s="63" t="s">
        <v>2</v>
      </c>
      <c r="I96" s="106" t="s">
        <v>90</v>
      </c>
      <c r="J96" s="63" t="s">
        <v>1</v>
      </c>
    </row>
    <row r="97" spans="1:10" ht="24" customHeight="1">
      <c r="A97" s="109">
        <v>1</v>
      </c>
      <c r="B97" s="89"/>
      <c r="C97" s="90"/>
      <c r="D97" s="90"/>
      <c r="E97" s="90"/>
      <c r="F97" s="312">
        <v>1</v>
      </c>
      <c r="G97" s="91"/>
      <c r="H97" s="92"/>
      <c r="I97" s="92"/>
      <c r="J97" s="92"/>
    </row>
    <row r="98" spans="1:10" ht="24" customHeight="1">
      <c r="A98" s="65">
        <v>2</v>
      </c>
      <c r="B98" s="85"/>
      <c r="C98" s="86"/>
      <c r="D98" s="86"/>
      <c r="E98" s="86"/>
      <c r="F98" s="312"/>
      <c r="G98" s="93"/>
      <c r="H98" s="94"/>
      <c r="I98" s="94"/>
      <c r="J98" s="94"/>
    </row>
    <row r="99" spans="1:10" ht="24" customHeight="1">
      <c r="A99" s="65">
        <v>3</v>
      </c>
      <c r="B99" s="85"/>
      <c r="C99" s="86"/>
      <c r="D99" s="86"/>
      <c r="E99" s="86"/>
      <c r="F99" s="298">
        <v>2</v>
      </c>
      <c r="G99" s="95"/>
      <c r="H99" s="96"/>
      <c r="I99" s="96"/>
      <c r="J99" s="96"/>
    </row>
    <row r="100" spans="1:10" ht="24" customHeight="1">
      <c r="A100" s="65">
        <v>4</v>
      </c>
      <c r="B100" s="85"/>
      <c r="C100" s="86"/>
      <c r="D100" s="86"/>
      <c r="E100" s="86"/>
      <c r="F100" s="298"/>
      <c r="G100" s="93"/>
      <c r="H100" s="94"/>
      <c r="I100" s="94"/>
      <c r="J100" s="94"/>
    </row>
    <row r="101" spans="1:10" ht="24" customHeight="1">
      <c r="A101" s="65">
        <v>5</v>
      </c>
      <c r="B101" s="85"/>
      <c r="C101" s="86"/>
      <c r="D101" s="86"/>
      <c r="E101" s="86"/>
      <c r="F101" s="298">
        <v>3</v>
      </c>
      <c r="G101" s="95"/>
      <c r="H101" s="96"/>
      <c r="I101" s="96"/>
      <c r="J101" s="96"/>
    </row>
    <row r="102" spans="1:10" ht="24" customHeight="1">
      <c r="A102" s="65">
        <v>6</v>
      </c>
      <c r="B102" s="85"/>
      <c r="C102" s="86"/>
      <c r="D102" s="86"/>
      <c r="E102" s="86"/>
      <c r="F102" s="298"/>
      <c r="G102" s="93"/>
      <c r="H102" s="94"/>
      <c r="I102" s="94"/>
      <c r="J102" s="94"/>
    </row>
    <row r="103" spans="1:10" ht="24" customHeight="1">
      <c r="A103" s="65">
        <v>7</v>
      </c>
      <c r="B103" s="85"/>
      <c r="C103" s="86"/>
      <c r="D103" s="86"/>
      <c r="E103" s="86"/>
      <c r="F103" s="298">
        <v>4</v>
      </c>
      <c r="G103" s="95"/>
      <c r="H103" s="96"/>
      <c r="I103" s="96"/>
      <c r="J103" s="96"/>
    </row>
    <row r="104" spans="1:10" ht="24" customHeight="1">
      <c r="A104" s="65">
        <v>8</v>
      </c>
      <c r="B104" s="85"/>
      <c r="C104" s="86"/>
      <c r="D104" s="86"/>
      <c r="E104" s="86"/>
      <c r="F104" s="298"/>
      <c r="G104" s="93"/>
      <c r="H104" s="94"/>
      <c r="I104" s="94"/>
      <c r="J104" s="94"/>
    </row>
    <row r="105" spans="1:10" ht="24" customHeight="1">
      <c r="A105" s="65">
        <v>9</v>
      </c>
      <c r="B105" s="85"/>
      <c r="C105" s="86"/>
      <c r="D105" s="86"/>
      <c r="E105" s="86"/>
      <c r="F105" s="298">
        <v>5</v>
      </c>
      <c r="G105" s="95"/>
      <c r="H105" s="96"/>
      <c r="I105" s="96"/>
      <c r="J105" s="96"/>
    </row>
    <row r="106" spans="1:10" ht="24" customHeight="1">
      <c r="A106" s="65">
        <v>10</v>
      </c>
      <c r="B106" s="85"/>
      <c r="C106" s="86"/>
      <c r="D106" s="86"/>
      <c r="E106" s="86"/>
      <c r="F106" s="298"/>
      <c r="G106" s="93"/>
      <c r="H106" s="94"/>
      <c r="I106" s="94"/>
      <c r="J106" s="94"/>
    </row>
    <row r="107" spans="1:10" ht="24" customHeight="1">
      <c r="A107" s="65">
        <v>11</v>
      </c>
      <c r="B107" s="85"/>
      <c r="C107" s="86"/>
      <c r="D107" s="86"/>
      <c r="E107" s="86"/>
      <c r="F107" s="298">
        <v>6</v>
      </c>
      <c r="G107" s="91"/>
      <c r="H107" s="92"/>
      <c r="I107" s="92"/>
      <c r="J107" s="92"/>
    </row>
    <row r="108" spans="1:10" ht="24" customHeight="1">
      <c r="A108" s="65">
        <v>12</v>
      </c>
      <c r="B108" s="85"/>
      <c r="C108" s="86"/>
      <c r="D108" s="86"/>
      <c r="E108" s="86"/>
      <c r="F108" s="298"/>
      <c r="G108" s="93"/>
      <c r="H108" s="94"/>
      <c r="I108" s="94"/>
      <c r="J108" s="94"/>
    </row>
    <row r="109" spans="1:10" ht="24" customHeight="1">
      <c r="A109" s="65">
        <v>13</v>
      </c>
      <c r="B109" s="85"/>
      <c r="C109" s="86"/>
      <c r="D109" s="86"/>
      <c r="E109" s="86"/>
      <c r="F109" s="298">
        <v>7</v>
      </c>
      <c r="G109" s="95"/>
      <c r="H109" s="96"/>
      <c r="I109" s="96"/>
      <c r="J109" s="96"/>
    </row>
    <row r="110" spans="1:10" ht="24" customHeight="1">
      <c r="A110" s="65">
        <v>14</v>
      </c>
      <c r="B110" s="85"/>
      <c r="C110" s="86"/>
      <c r="D110" s="86"/>
      <c r="E110" s="86"/>
      <c r="F110" s="298"/>
      <c r="G110" s="93"/>
      <c r="H110" s="94"/>
      <c r="I110" s="94"/>
      <c r="J110" s="94"/>
    </row>
    <row r="111" spans="1:10" ht="24" customHeight="1">
      <c r="A111" s="65">
        <v>15</v>
      </c>
      <c r="B111" s="85"/>
      <c r="C111" s="86"/>
      <c r="D111" s="86"/>
      <c r="E111" s="86"/>
      <c r="F111" s="298">
        <v>8</v>
      </c>
      <c r="G111" s="95"/>
      <c r="H111" s="96"/>
      <c r="I111" s="96"/>
      <c r="J111" s="96"/>
    </row>
    <row r="112" spans="1:10" ht="24" customHeight="1">
      <c r="A112" s="65">
        <v>16</v>
      </c>
      <c r="B112" s="85"/>
      <c r="C112" s="86"/>
      <c r="D112" s="86"/>
      <c r="E112" s="86"/>
      <c r="F112" s="298"/>
      <c r="G112" s="93"/>
      <c r="H112" s="94"/>
      <c r="I112" s="94"/>
      <c r="J112" s="94"/>
    </row>
    <row r="113" spans="1:10" ht="24" customHeight="1">
      <c r="A113" s="65">
        <v>17</v>
      </c>
      <c r="B113" s="85"/>
      <c r="C113" s="86"/>
      <c r="D113" s="86"/>
      <c r="E113" s="86"/>
      <c r="F113" s="298">
        <v>9</v>
      </c>
      <c r="G113" s="95"/>
      <c r="H113" s="96"/>
      <c r="I113" s="96"/>
      <c r="J113" s="96"/>
    </row>
    <row r="114" spans="1:10" ht="24" customHeight="1">
      <c r="A114" s="65">
        <v>18</v>
      </c>
      <c r="B114" s="85"/>
      <c r="C114" s="86"/>
      <c r="D114" s="86"/>
      <c r="E114" s="86"/>
      <c r="F114" s="298"/>
      <c r="G114" s="93"/>
      <c r="H114" s="94"/>
      <c r="I114" s="94"/>
      <c r="J114" s="94"/>
    </row>
    <row r="115" spans="1:10" ht="24" customHeight="1">
      <c r="A115" s="63">
        <v>19</v>
      </c>
      <c r="B115" s="87"/>
      <c r="C115" s="88"/>
      <c r="D115" s="88"/>
      <c r="E115" s="88"/>
      <c r="F115" s="298">
        <v>10</v>
      </c>
      <c r="G115" s="95"/>
      <c r="H115" s="96"/>
      <c r="I115" s="96"/>
      <c r="J115" s="96"/>
    </row>
    <row r="116" spans="1:10" ht="24" customHeight="1">
      <c r="A116" s="63">
        <v>20</v>
      </c>
      <c r="B116" s="87"/>
      <c r="C116" s="88"/>
      <c r="D116" s="88"/>
      <c r="E116" s="88"/>
      <c r="F116" s="298"/>
      <c r="G116" s="93"/>
      <c r="H116" s="94"/>
      <c r="I116" s="94"/>
      <c r="J116" s="94"/>
    </row>
    <row r="117" spans="1:10" ht="24" customHeight="1">
      <c r="A117" s="119"/>
      <c r="B117" s="266" t="s">
        <v>96</v>
      </c>
      <c r="C117" s="267"/>
      <c r="D117" s="267"/>
      <c r="E117" s="268"/>
      <c r="F117" s="298">
        <v>11</v>
      </c>
      <c r="G117" s="95"/>
      <c r="H117" s="96"/>
      <c r="I117" s="96"/>
      <c r="J117" s="96"/>
    </row>
    <row r="118" spans="1:10" ht="24" customHeight="1">
      <c r="A118" s="35"/>
      <c r="B118" s="269"/>
      <c r="C118" s="269"/>
      <c r="D118" s="269"/>
      <c r="E118" s="270"/>
      <c r="F118" s="298"/>
      <c r="G118" s="93"/>
      <c r="H118" s="94"/>
      <c r="I118" s="94"/>
      <c r="J118" s="94"/>
    </row>
    <row r="119" spans="1:10" ht="24" customHeight="1">
      <c r="A119" s="35"/>
      <c r="B119" s="269"/>
      <c r="C119" s="269"/>
      <c r="D119" s="269"/>
      <c r="E119" s="270"/>
      <c r="F119" s="298">
        <v>12</v>
      </c>
      <c r="G119" s="95"/>
      <c r="H119" s="96"/>
      <c r="I119" s="96"/>
      <c r="J119" s="96"/>
    </row>
    <row r="120" spans="1:10" ht="24" customHeight="1">
      <c r="A120" s="35"/>
      <c r="B120" s="269"/>
      <c r="C120" s="269"/>
      <c r="D120" s="269"/>
      <c r="E120" s="270"/>
      <c r="F120" s="298"/>
      <c r="G120" s="93"/>
      <c r="H120" s="94"/>
      <c r="I120" s="94"/>
      <c r="J120" s="94"/>
    </row>
    <row r="121" spans="1:10" ht="24" customHeight="1">
      <c r="A121" s="35"/>
      <c r="B121" s="269"/>
      <c r="C121" s="269"/>
      <c r="D121" s="269"/>
      <c r="E121" s="270"/>
      <c r="F121" s="298">
        <v>13</v>
      </c>
      <c r="G121" s="95"/>
      <c r="H121" s="96"/>
      <c r="I121" s="96"/>
      <c r="J121" s="96"/>
    </row>
    <row r="122" spans="1:10" ht="24" customHeight="1">
      <c r="A122" s="35"/>
      <c r="B122" s="269"/>
      <c r="C122" s="269"/>
      <c r="D122" s="269"/>
      <c r="E122" s="270"/>
      <c r="F122" s="298"/>
      <c r="G122" s="93"/>
      <c r="H122" s="94"/>
      <c r="I122" s="94"/>
      <c r="J122" s="94"/>
    </row>
    <row r="123" spans="1:10" ht="24" customHeight="1">
      <c r="A123" s="35"/>
      <c r="B123" s="269"/>
      <c r="C123" s="269"/>
      <c r="D123" s="269"/>
      <c r="E123" s="270"/>
      <c r="F123" s="298">
        <v>14</v>
      </c>
      <c r="G123" s="95"/>
      <c r="H123" s="96"/>
      <c r="I123" s="96"/>
      <c r="J123" s="96"/>
    </row>
    <row r="124" spans="1:10" ht="24" customHeight="1">
      <c r="A124" s="35"/>
      <c r="B124" s="269"/>
      <c r="C124" s="269"/>
      <c r="D124" s="269"/>
      <c r="E124" s="270"/>
      <c r="F124" s="298"/>
      <c r="G124" s="93"/>
      <c r="H124" s="94"/>
      <c r="I124" s="94"/>
      <c r="J124" s="94"/>
    </row>
    <row r="125" spans="1:10" ht="24" customHeight="1">
      <c r="A125" s="35"/>
      <c r="B125" s="269"/>
      <c r="C125" s="269"/>
      <c r="D125" s="269"/>
      <c r="E125" s="270"/>
      <c r="F125" s="298">
        <v>15</v>
      </c>
      <c r="G125" s="95"/>
      <c r="H125" s="96"/>
      <c r="I125" s="96"/>
      <c r="J125" s="96"/>
    </row>
    <row r="126" spans="1:10" ht="24" customHeight="1">
      <c r="A126" s="35"/>
      <c r="B126" s="269"/>
      <c r="C126" s="269"/>
      <c r="D126" s="269"/>
      <c r="E126" s="270"/>
      <c r="F126" s="298"/>
      <c r="G126" s="93"/>
      <c r="H126" s="94"/>
      <c r="I126" s="94"/>
      <c r="J126" s="94"/>
    </row>
    <row r="127" spans="2:10" ht="24" customHeight="1">
      <c r="B127" s="269"/>
      <c r="C127" s="269"/>
      <c r="D127" s="269"/>
      <c r="E127" s="270"/>
      <c r="F127" s="298">
        <v>16</v>
      </c>
      <c r="G127" s="95"/>
      <c r="H127" s="96"/>
      <c r="I127" s="96"/>
      <c r="J127" s="96"/>
    </row>
    <row r="128" spans="2:10" ht="24" customHeight="1">
      <c r="B128" s="273" t="s">
        <v>84</v>
      </c>
      <c r="C128" s="275"/>
      <c r="D128" s="275"/>
      <c r="E128" s="275"/>
      <c r="F128" s="298"/>
      <c r="G128" s="93"/>
      <c r="H128" s="94"/>
      <c r="I128" s="94"/>
      <c r="J128" s="94"/>
    </row>
    <row r="129" spans="2:10" ht="24" customHeight="1">
      <c r="B129" s="275"/>
      <c r="C129" s="275"/>
      <c r="D129" s="275"/>
      <c r="E129" s="275"/>
      <c r="F129" s="298">
        <v>17</v>
      </c>
      <c r="G129" s="95"/>
      <c r="H129" s="96"/>
      <c r="I129" s="96"/>
      <c r="J129" s="96"/>
    </row>
    <row r="130" spans="2:10" ht="24" customHeight="1">
      <c r="B130" s="275"/>
      <c r="C130" s="275"/>
      <c r="D130" s="275"/>
      <c r="E130" s="275"/>
      <c r="F130" s="298"/>
      <c r="G130" s="93"/>
      <c r="H130" s="94"/>
      <c r="I130" s="94"/>
      <c r="J130" s="94"/>
    </row>
    <row r="131" spans="2:10" ht="24" customHeight="1">
      <c r="B131" s="275"/>
      <c r="C131" s="275"/>
      <c r="D131" s="275"/>
      <c r="E131" s="275"/>
      <c r="F131" s="298">
        <v>18</v>
      </c>
      <c r="G131" s="95"/>
      <c r="H131" s="96"/>
      <c r="I131" s="96"/>
      <c r="J131" s="96"/>
    </row>
    <row r="132" spans="2:10" ht="24" customHeight="1">
      <c r="B132" s="275"/>
      <c r="C132" s="275"/>
      <c r="D132" s="275"/>
      <c r="E132" s="275"/>
      <c r="F132" s="298"/>
      <c r="G132" s="93"/>
      <c r="H132" s="94"/>
      <c r="I132" s="94"/>
      <c r="J132" s="94"/>
    </row>
    <row r="133" spans="2:10" ht="24" customHeight="1">
      <c r="B133" s="275"/>
      <c r="C133" s="275"/>
      <c r="D133" s="275"/>
      <c r="E133" s="275"/>
      <c r="F133" s="298">
        <v>19</v>
      </c>
      <c r="G133" s="91"/>
      <c r="H133" s="92"/>
      <c r="I133" s="92"/>
      <c r="J133" s="92"/>
    </row>
    <row r="134" spans="2:10" ht="24" customHeight="1">
      <c r="B134" s="275"/>
      <c r="C134" s="275"/>
      <c r="D134" s="275"/>
      <c r="E134" s="275"/>
      <c r="F134" s="298"/>
      <c r="G134" s="93"/>
      <c r="H134" s="94"/>
      <c r="I134" s="94"/>
      <c r="J134" s="94"/>
    </row>
    <row r="135" spans="2:10" ht="24" customHeight="1">
      <c r="B135" s="275"/>
      <c r="C135" s="275"/>
      <c r="D135" s="275"/>
      <c r="E135" s="275"/>
      <c r="F135" s="298">
        <v>20</v>
      </c>
      <c r="G135" s="95"/>
      <c r="H135" s="96"/>
      <c r="I135" s="96"/>
      <c r="J135" s="96"/>
    </row>
    <row r="136" spans="2:10" ht="24" customHeight="1">
      <c r="B136" s="275"/>
      <c r="C136" s="275"/>
      <c r="D136" s="275"/>
      <c r="E136" s="275"/>
      <c r="F136" s="298"/>
      <c r="G136" s="93"/>
      <c r="H136" s="94"/>
      <c r="I136" s="94"/>
      <c r="J136" s="94"/>
    </row>
    <row r="137" ht="24" customHeight="1"/>
    <row r="138" spans="2:9" ht="30" customHeight="1">
      <c r="B138" s="2" t="s">
        <v>8</v>
      </c>
      <c r="C138" s="159" t="str">
        <f>'集計表'!$D$44</f>
        <v>平成３１年４月１０日（水）　　１８：００</v>
      </c>
      <c r="D138" s="160"/>
      <c r="E138" s="160"/>
      <c r="F138" s="160"/>
      <c r="G138" s="160"/>
      <c r="H138" s="160"/>
      <c r="I138" s="161"/>
    </row>
    <row r="139" ht="17.25">
      <c r="A139" s="7" t="s">
        <v>54</v>
      </c>
    </row>
    <row r="140" ht="17.25">
      <c r="A140" s="7" t="s">
        <v>9</v>
      </c>
    </row>
  </sheetData>
  <sheetProtection/>
  <mergeCells count="114">
    <mergeCell ref="F47:F48"/>
    <mergeCell ref="F49:F50"/>
    <mergeCell ref="F43:F44"/>
    <mergeCell ref="F65:F66"/>
    <mergeCell ref="A34:J34"/>
    <mergeCell ref="H36:J36"/>
    <mergeCell ref="C36:D36"/>
    <mergeCell ref="E36:F36"/>
    <mergeCell ref="F57:F58"/>
    <mergeCell ref="A38:E38"/>
    <mergeCell ref="A39:B39"/>
    <mergeCell ref="F38:H38"/>
    <mergeCell ref="H41:I41"/>
    <mergeCell ref="C95:D95"/>
    <mergeCell ref="H95:I95"/>
    <mergeCell ref="F77:F78"/>
    <mergeCell ref="F79:F80"/>
    <mergeCell ref="F81:F82"/>
    <mergeCell ref="F45:F46"/>
    <mergeCell ref="F133:F134"/>
    <mergeCell ref="F135:F136"/>
    <mergeCell ref="F103:F104"/>
    <mergeCell ref="A91:J91"/>
    <mergeCell ref="A92:E92"/>
    <mergeCell ref="A93:B93"/>
    <mergeCell ref="F129:F130"/>
    <mergeCell ref="F131:F132"/>
    <mergeCell ref="F101:F102"/>
    <mergeCell ref="F117:F118"/>
    <mergeCell ref="F97:F98"/>
    <mergeCell ref="F99:F100"/>
    <mergeCell ref="F75:F76"/>
    <mergeCell ref="F111:F112"/>
    <mergeCell ref="F109:F110"/>
    <mergeCell ref="F105:F106"/>
    <mergeCell ref="F107:F108"/>
    <mergeCell ref="F92:H92"/>
    <mergeCell ref="F127:F128"/>
    <mergeCell ref="F69:F70"/>
    <mergeCell ref="F67:F68"/>
    <mergeCell ref="F53:F54"/>
    <mergeCell ref="F55:F56"/>
    <mergeCell ref="F125:F126"/>
    <mergeCell ref="F123:F124"/>
    <mergeCell ref="F119:F120"/>
    <mergeCell ref="F121:F122"/>
    <mergeCell ref="F71:F72"/>
    <mergeCell ref="F113:F114"/>
    <mergeCell ref="F115:F116"/>
    <mergeCell ref="F11:F12"/>
    <mergeCell ref="A5:J5"/>
    <mergeCell ref="A6:E6"/>
    <mergeCell ref="A7:B7"/>
    <mergeCell ref="A94:E94"/>
    <mergeCell ref="F94:H94"/>
    <mergeCell ref="F25:F26"/>
    <mergeCell ref="F23:F24"/>
    <mergeCell ref="A1:J1"/>
    <mergeCell ref="A2:J2"/>
    <mergeCell ref="C4:D4"/>
    <mergeCell ref="E4:F4"/>
    <mergeCell ref="H4:J4"/>
    <mergeCell ref="E7:F7"/>
    <mergeCell ref="A3:J3"/>
    <mergeCell ref="A88:J88"/>
    <mergeCell ref="C90:D90"/>
    <mergeCell ref="E90:F90"/>
    <mergeCell ref="F27:F28"/>
    <mergeCell ref="A33:J33"/>
    <mergeCell ref="C21:D21"/>
    <mergeCell ref="H21:I21"/>
    <mergeCell ref="F51:F52"/>
    <mergeCell ref="F73:F74"/>
    <mergeCell ref="A37:J37"/>
    <mergeCell ref="A20:E20"/>
    <mergeCell ref="F20:H20"/>
    <mergeCell ref="A19:B19"/>
    <mergeCell ref="C93:D93"/>
    <mergeCell ref="E93:F93"/>
    <mergeCell ref="G93:J93"/>
    <mergeCell ref="H90:J90"/>
    <mergeCell ref="F59:F60"/>
    <mergeCell ref="C41:D41"/>
    <mergeCell ref="F61:F62"/>
    <mergeCell ref="F6:H6"/>
    <mergeCell ref="F18:H18"/>
    <mergeCell ref="F8:H8"/>
    <mergeCell ref="A8:E8"/>
    <mergeCell ref="C7:D7"/>
    <mergeCell ref="C19:D19"/>
    <mergeCell ref="E19:F19"/>
    <mergeCell ref="G19:J19"/>
    <mergeCell ref="F15:F16"/>
    <mergeCell ref="F13:F14"/>
    <mergeCell ref="C138:I138"/>
    <mergeCell ref="G7:J7"/>
    <mergeCell ref="A18:E18"/>
    <mergeCell ref="C9:D9"/>
    <mergeCell ref="H9:I9"/>
    <mergeCell ref="A35:J35"/>
    <mergeCell ref="A89:J89"/>
    <mergeCell ref="C39:D39"/>
    <mergeCell ref="E39:F39"/>
    <mergeCell ref="G39:J39"/>
    <mergeCell ref="B117:E127"/>
    <mergeCell ref="B63:E73"/>
    <mergeCell ref="B26:E28"/>
    <mergeCell ref="B128:E136"/>
    <mergeCell ref="C30:I30"/>
    <mergeCell ref="C84:I84"/>
    <mergeCell ref="A40:E40"/>
    <mergeCell ref="F40:H40"/>
    <mergeCell ref="F63:F64"/>
    <mergeCell ref="A87:J87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scale="62" r:id="rId1"/>
  <rowBreaks count="2" manualBreakCount="2">
    <brk id="32" max="9" man="1"/>
    <brk id="8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1.625" style="0" customWidth="1"/>
    <col min="3" max="4" width="3.625" style="0" customWidth="1"/>
    <col min="5" max="5" width="11.625" style="0" customWidth="1"/>
    <col min="6" max="7" width="3.625" style="0" customWidth="1"/>
    <col min="8" max="8" width="11.625" style="0" customWidth="1"/>
    <col min="9" max="9" width="3.625" style="0" customWidth="1"/>
    <col min="10" max="10" width="6.625" style="0" customWidth="1"/>
    <col min="11" max="11" width="3.625" style="0" customWidth="1"/>
    <col min="12" max="12" width="11.625" style="0" customWidth="1"/>
    <col min="13" max="13" width="3.625" style="0" customWidth="1"/>
    <col min="14" max="14" width="11.625" style="0" customWidth="1"/>
    <col min="15" max="15" width="3.625" style="0" customWidth="1"/>
    <col min="16" max="16" width="6.625" style="0" customWidth="1"/>
  </cols>
  <sheetData>
    <row r="1" ht="42">
      <c r="A1" s="321" t="s">
        <v>104</v>
      </c>
    </row>
    <row r="2" ht="32.25">
      <c r="A2" s="322" t="s">
        <v>106</v>
      </c>
    </row>
    <row r="3" ht="28.5">
      <c r="A3" s="320" t="s">
        <v>105</v>
      </c>
    </row>
    <row r="4" spans="2:12" ht="13.5">
      <c r="B4" t="s">
        <v>19</v>
      </c>
      <c r="E4" s="319" t="s">
        <v>20</v>
      </c>
      <c r="F4" s="319"/>
      <c r="H4" t="s">
        <v>44</v>
      </c>
      <c r="L4" t="s">
        <v>45</v>
      </c>
    </row>
    <row r="5" spans="2:16" ht="13.5">
      <c r="B5">
        <f>'団体戦申込用紙'!C7</f>
        <v>0</v>
      </c>
      <c r="E5" s="319">
        <f>'団体戦申込用紙'!H7</f>
        <v>0</v>
      </c>
      <c r="F5" s="319"/>
      <c r="G5">
        <f>'個人戦申込用紙'!A43</f>
        <v>1</v>
      </c>
      <c r="H5">
        <f>'個人戦申込用紙'!D43</f>
        <v>0</v>
      </c>
      <c r="I5">
        <f>'個人戦申込用紙'!E43</f>
        <v>0</v>
      </c>
      <c r="J5">
        <f>'個人戦申込用紙'!$C$36</f>
        <v>0</v>
      </c>
      <c r="K5">
        <f>'個人戦申込用紙'!F43</f>
        <v>1</v>
      </c>
      <c r="L5">
        <f>'個人戦申込用紙'!I43</f>
        <v>0</v>
      </c>
      <c r="M5">
        <f>'個人戦申込用紙'!J43</f>
        <v>0</v>
      </c>
      <c r="N5">
        <f>'個人戦申込用紙'!I44</f>
        <v>0</v>
      </c>
      <c r="O5">
        <f>'個人戦申込用紙'!J44</f>
        <v>0</v>
      </c>
      <c r="P5">
        <f>'個人戦申込用紙'!$C$36</f>
        <v>0</v>
      </c>
    </row>
    <row r="6" spans="2:16" ht="13.5">
      <c r="B6">
        <f>'団体戦申込用紙'!C8</f>
        <v>0</v>
      </c>
      <c r="E6" s="319">
        <f>'団体戦申込用紙'!H8</f>
        <v>0</v>
      </c>
      <c r="F6" s="319"/>
      <c r="G6">
        <f>'個人戦申込用紙'!A44</f>
        <v>2</v>
      </c>
      <c r="H6">
        <f>'個人戦申込用紙'!D44</f>
        <v>0</v>
      </c>
      <c r="I6">
        <f>'個人戦申込用紙'!E44</f>
        <v>0</v>
      </c>
      <c r="J6">
        <f>'個人戦申込用紙'!$C$36</f>
        <v>0</v>
      </c>
      <c r="K6">
        <f>'個人戦申込用紙'!F45</f>
        <v>2</v>
      </c>
      <c r="L6">
        <f>'個人戦申込用紙'!I45</f>
        <v>0</v>
      </c>
      <c r="M6">
        <f>'個人戦申込用紙'!J45</f>
        <v>0</v>
      </c>
      <c r="N6">
        <f>'個人戦申込用紙'!I46</f>
        <v>0</v>
      </c>
      <c r="O6">
        <f>'個人戦申込用紙'!J46</f>
        <v>0</v>
      </c>
      <c r="P6">
        <f>'個人戦申込用紙'!$C$36</f>
        <v>0</v>
      </c>
    </row>
    <row r="7" spans="2:16" ht="13.5">
      <c r="B7">
        <f>'団体戦申込用紙'!C9</f>
        <v>0</v>
      </c>
      <c r="E7" s="319">
        <f>'団体戦申込用紙'!H9</f>
        <v>0</v>
      </c>
      <c r="F7" s="319"/>
      <c r="G7">
        <f>'個人戦申込用紙'!A45</f>
        <v>3</v>
      </c>
      <c r="H7">
        <f>'個人戦申込用紙'!D45</f>
        <v>0</v>
      </c>
      <c r="I7">
        <f>'個人戦申込用紙'!E45</f>
        <v>0</v>
      </c>
      <c r="J7">
        <f>'個人戦申込用紙'!$C$36</f>
        <v>0</v>
      </c>
      <c r="K7">
        <f>'個人戦申込用紙'!F47</f>
        <v>3</v>
      </c>
      <c r="L7">
        <f>'個人戦申込用紙'!I47</f>
        <v>0</v>
      </c>
      <c r="M7">
        <f>'個人戦申込用紙'!J47</f>
        <v>0</v>
      </c>
      <c r="N7">
        <f>'個人戦申込用紙'!I48</f>
        <v>0</v>
      </c>
      <c r="O7">
        <f>'個人戦申込用紙'!J48</f>
        <v>0</v>
      </c>
      <c r="P7">
        <f>'個人戦申込用紙'!$C$36</f>
        <v>0</v>
      </c>
    </row>
    <row r="8" spans="2:16" ht="13.5">
      <c r="B8">
        <f>'団体戦申込用紙'!C10</f>
        <v>0</v>
      </c>
      <c r="E8" s="319">
        <f>'団体戦申込用紙'!H10</f>
        <v>0</v>
      </c>
      <c r="F8" s="319"/>
      <c r="G8">
        <f>'個人戦申込用紙'!A46</f>
        <v>4</v>
      </c>
      <c r="H8">
        <f>'個人戦申込用紙'!D46</f>
        <v>0</v>
      </c>
      <c r="I8">
        <f>'個人戦申込用紙'!E46</f>
        <v>0</v>
      </c>
      <c r="J8">
        <f>'個人戦申込用紙'!$C$36</f>
        <v>0</v>
      </c>
      <c r="K8">
        <f>'個人戦申込用紙'!F49</f>
        <v>4</v>
      </c>
      <c r="L8">
        <f>'個人戦申込用紙'!I49</f>
        <v>0</v>
      </c>
      <c r="M8">
        <f>'個人戦申込用紙'!J49</f>
        <v>0</v>
      </c>
      <c r="N8">
        <f>'個人戦申込用紙'!I50</f>
        <v>0</v>
      </c>
      <c r="O8">
        <f>'個人戦申込用紙'!J50</f>
        <v>0</v>
      </c>
      <c r="P8">
        <f>'個人戦申込用紙'!$C$36</f>
        <v>0</v>
      </c>
    </row>
    <row r="9" spans="2:16" ht="13.5">
      <c r="B9">
        <f>'団体戦申込用紙'!D12</f>
        <v>0</v>
      </c>
      <c r="C9">
        <f>'団体戦申込用紙'!E12</f>
        <v>0</v>
      </c>
      <c r="E9" s="319">
        <f>'団体戦申込用紙'!I12</f>
        <v>0</v>
      </c>
      <c r="F9" s="319">
        <f>'団体戦申込用紙'!J12</f>
        <v>0</v>
      </c>
      <c r="G9">
        <f>'個人戦申込用紙'!A47</f>
        <v>5</v>
      </c>
      <c r="H9">
        <f>'個人戦申込用紙'!D47</f>
        <v>0</v>
      </c>
      <c r="I9">
        <f>'個人戦申込用紙'!E47</f>
        <v>0</v>
      </c>
      <c r="J9">
        <f>'個人戦申込用紙'!$C$36</f>
        <v>0</v>
      </c>
      <c r="K9">
        <f>'個人戦申込用紙'!F51</f>
        <v>5</v>
      </c>
      <c r="L9">
        <f>'個人戦申込用紙'!I51</f>
        <v>0</v>
      </c>
      <c r="M9">
        <f>'個人戦申込用紙'!J51</f>
        <v>0</v>
      </c>
      <c r="N9">
        <f>'個人戦申込用紙'!I52</f>
        <v>0</v>
      </c>
      <c r="O9">
        <f>'個人戦申込用紙'!J52</f>
        <v>0</v>
      </c>
      <c r="P9">
        <f>'個人戦申込用紙'!$C$36</f>
        <v>0</v>
      </c>
    </row>
    <row r="10" spans="2:16" ht="13.5">
      <c r="B10">
        <f>'団体戦申込用紙'!D13</f>
        <v>0</v>
      </c>
      <c r="C10">
        <f>'団体戦申込用紙'!E13</f>
        <v>0</v>
      </c>
      <c r="E10" s="319">
        <f>'団体戦申込用紙'!I13</f>
        <v>0</v>
      </c>
      <c r="F10" s="319">
        <f>'団体戦申込用紙'!J13</f>
        <v>0</v>
      </c>
      <c r="G10">
        <f>'個人戦申込用紙'!A48</f>
        <v>6</v>
      </c>
      <c r="H10">
        <f>'個人戦申込用紙'!D48</f>
        <v>0</v>
      </c>
      <c r="I10">
        <f>'個人戦申込用紙'!E48</f>
        <v>0</v>
      </c>
      <c r="J10">
        <f>'個人戦申込用紙'!$C$36</f>
        <v>0</v>
      </c>
      <c r="K10">
        <f>'個人戦申込用紙'!F53</f>
        <v>6</v>
      </c>
      <c r="L10">
        <f>'個人戦申込用紙'!I53</f>
        <v>0</v>
      </c>
      <c r="M10">
        <f>'個人戦申込用紙'!J53</f>
        <v>0</v>
      </c>
      <c r="N10">
        <f>'個人戦申込用紙'!I54</f>
        <v>0</v>
      </c>
      <c r="O10">
        <f>'個人戦申込用紙'!J54</f>
        <v>0</v>
      </c>
      <c r="P10">
        <f>'個人戦申込用紙'!$C$36</f>
        <v>0</v>
      </c>
    </row>
    <row r="11" spans="2:16" ht="13.5">
      <c r="B11">
        <f>'団体戦申込用紙'!D14</f>
        <v>0</v>
      </c>
      <c r="C11">
        <f>'団体戦申込用紙'!E14</f>
        <v>0</v>
      </c>
      <c r="E11" s="319">
        <f>'団体戦申込用紙'!I14</f>
        <v>0</v>
      </c>
      <c r="F11" s="319">
        <f>'団体戦申込用紙'!J14</f>
        <v>0</v>
      </c>
      <c r="G11">
        <f>'個人戦申込用紙'!A49</f>
        <v>7</v>
      </c>
      <c r="H11">
        <f>'個人戦申込用紙'!D49</f>
        <v>0</v>
      </c>
      <c r="I11">
        <f>'個人戦申込用紙'!E49</f>
        <v>0</v>
      </c>
      <c r="J11">
        <f>'個人戦申込用紙'!$C$36</f>
        <v>0</v>
      </c>
      <c r="K11">
        <f>'個人戦申込用紙'!F55</f>
        <v>7</v>
      </c>
      <c r="L11">
        <f>'個人戦申込用紙'!I55</f>
        <v>0</v>
      </c>
      <c r="M11">
        <f>'個人戦申込用紙'!J55</f>
        <v>0</v>
      </c>
      <c r="N11">
        <f>'個人戦申込用紙'!I56</f>
        <v>0</v>
      </c>
      <c r="O11">
        <f>'個人戦申込用紙'!J56</f>
        <v>0</v>
      </c>
      <c r="P11">
        <f>'個人戦申込用紙'!$C$36</f>
        <v>0</v>
      </c>
    </row>
    <row r="12" spans="2:16" ht="13.5">
      <c r="B12">
        <f>'団体戦申込用紙'!D15</f>
        <v>0</v>
      </c>
      <c r="C12">
        <f>'団体戦申込用紙'!E15</f>
        <v>0</v>
      </c>
      <c r="E12" s="319">
        <f>'団体戦申込用紙'!I15</f>
        <v>0</v>
      </c>
      <c r="F12" s="319">
        <f>'団体戦申込用紙'!J15</f>
        <v>0</v>
      </c>
      <c r="G12">
        <f>'個人戦申込用紙'!A50</f>
        <v>8</v>
      </c>
      <c r="H12">
        <f>'個人戦申込用紙'!D50</f>
        <v>0</v>
      </c>
      <c r="I12">
        <f>'個人戦申込用紙'!E50</f>
        <v>0</v>
      </c>
      <c r="J12">
        <f>'個人戦申込用紙'!$C$36</f>
        <v>0</v>
      </c>
      <c r="K12">
        <f>'個人戦申込用紙'!F57</f>
        <v>8</v>
      </c>
      <c r="L12">
        <f>'個人戦申込用紙'!I57</f>
        <v>0</v>
      </c>
      <c r="M12">
        <f>'個人戦申込用紙'!J57</f>
        <v>0</v>
      </c>
      <c r="N12">
        <f>'個人戦申込用紙'!I578</f>
        <v>0</v>
      </c>
      <c r="O12">
        <f>'個人戦申込用紙'!J578</f>
        <v>0</v>
      </c>
      <c r="P12">
        <f>'個人戦申込用紙'!$C$36</f>
        <v>0</v>
      </c>
    </row>
    <row r="13" spans="2:16" ht="13.5">
      <c r="B13">
        <f>'団体戦申込用紙'!D16</f>
        <v>0</v>
      </c>
      <c r="C13">
        <f>'団体戦申込用紙'!E16</f>
        <v>0</v>
      </c>
      <c r="E13" s="319">
        <f>'団体戦申込用紙'!I16</f>
        <v>0</v>
      </c>
      <c r="F13" s="319">
        <f>'団体戦申込用紙'!J16</f>
        <v>0</v>
      </c>
      <c r="G13">
        <f>'個人戦申込用紙'!A51</f>
        <v>9</v>
      </c>
      <c r="H13">
        <f>'個人戦申込用紙'!D51</f>
        <v>0</v>
      </c>
      <c r="I13">
        <f>'個人戦申込用紙'!E51</f>
        <v>0</v>
      </c>
      <c r="J13">
        <f>'個人戦申込用紙'!$C$36</f>
        <v>0</v>
      </c>
      <c r="K13">
        <f>'個人戦申込用紙'!F59</f>
        <v>9</v>
      </c>
      <c r="L13">
        <f>'個人戦申込用紙'!I59</f>
        <v>0</v>
      </c>
      <c r="M13">
        <f>'個人戦申込用紙'!J59</f>
        <v>0</v>
      </c>
      <c r="N13">
        <f>'個人戦申込用紙'!I60</f>
        <v>0</v>
      </c>
      <c r="O13">
        <f>'個人戦申込用紙'!J60</f>
        <v>0</v>
      </c>
      <c r="P13">
        <f>'個人戦申込用紙'!$C$36</f>
        <v>0</v>
      </c>
    </row>
    <row r="14" spans="2:16" ht="13.5">
      <c r="B14">
        <f>'団体戦申込用紙'!D17</f>
        <v>0</v>
      </c>
      <c r="C14">
        <f>'団体戦申込用紙'!E17</f>
        <v>0</v>
      </c>
      <c r="E14" s="319">
        <f>'団体戦申込用紙'!I17</f>
        <v>0</v>
      </c>
      <c r="F14" s="319">
        <f>'団体戦申込用紙'!J17</f>
        <v>0</v>
      </c>
      <c r="G14">
        <f>'個人戦申込用紙'!A52</f>
        <v>10</v>
      </c>
      <c r="H14">
        <f>'個人戦申込用紙'!D52</f>
        <v>0</v>
      </c>
      <c r="I14">
        <f>'個人戦申込用紙'!E52</f>
        <v>0</v>
      </c>
      <c r="J14">
        <f>'個人戦申込用紙'!$C$36</f>
        <v>0</v>
      </c>
      <c r="K14">
        <f>'個人戦申込用紙'!F61</f>
        <v>10</v>
      </c>
      <c r="L14">
        <f>'個人戦申込用紙'!I61</f>
        <v>0</v>
      </c>
      <c r="M14">
        <f>'個人戦申込用紙'!J61</f>
        <v>0</v>
      </c>
      <c r="N14">
        <f>'個人戦申込用紙'!I62</f>
        <v>0</v>
      </c>
      <c r="O14">
        <f>'個人戦申込用紙'!J62</f>
        <v>0</v>
      </c>
      <c r="P14">
        <f>'個人戦申込用紙'!$C$36</f>
        <v>0</v>
      </c>
    </row>
    <row r="15" spans="2:16" ht="13.5">
      <c r="B15">
        <f>'団体戦申込用紙'!D18</f>
        <v>0</v>
      </c>
      <c r="C15">
        <f>'団体戦申込用紙'!E18</f>
        <v>0</v>
      </c>
      <c r="E15" s="319">
        <f>'団体戦申込用紙'!I18</f>
        <v>0</v>
      </c>
      <c r="F15" s="319">
        <f>'団体戦申込用紙'!J18</f>
        <v>0</v>
      </c>
      <c r="G15">
        <f>'個人戦申込用紙'!A53</f>
        <v>11</v>
      </c>
      <c r="H15">
        <f>'個人戦申込用紙'!D53</f>
        <v>0</v>
      </c>
      <c r="I15">
        <f>'個人戦申込用紙'!E53</f>
        <v>0</v>
      </c>
      <c r="J15">
        <f>'個人戦申込用紙'!$C$36</f>
        <v>0</v>
      </c>
      <c r="K15">
        <f>'個人戦申込用紙'!F63</f>
        <v>11</v>
      </c>
      <c r="L15">
        <f>'個人戦申込用紙'!I63</f>
        <v>0</v>
      </c>
      <c r="M15">
        <f>'個人戦申込用紙'!J63</f>
        <v>0</v>
      </c>
      <c r="N15">
        <f>'個人戦申込用紙'!I64</f>
        <v>0</v>
      </c>
      <c r="O15">
        <f>'個人戦申込用紙'!J64</f>
        <v>0</v>
      </c>
      <c r="P15">
        <f>'個人戦申込用紙'!$C$36</f>
        <v>0</v>
      </c>
    </row>
    <row r="16" spans="7:16" ht="13.5">
      <c r="G16">
        <f>'個人戦申込用紙'!A54</f>
        <v>12</v>
      </c>
      <c r="H16">
        <f>'個人戦申込用紙'!D54</f>
        <v>0</v>
      </c>
      <c r="I16">
        <f>'個人戦申込用紙'!E54</f>
        <v>0</v>
      </c>
      <c r="J16">
        <f>'個人戦申込用紙'!$C$36</f>
        <v>0</v>
      </c>
      <c r="K16">
        <f>'個人戦申込用紙'!F65</f>
        <v>12</v>
      </c>
      <c r="L16">
        <f>'個人戦申込用紙'!I65</f>
        <v>0</v>
      </c>
      <c r="M16">
        <f>'個人戦申込用紙'!J65</f>
        <v>0</v>
      </c>
      <c r="N16">
        <f>'個人戦申込用紙'!I66</f>
        <v>0</v>
      </c>
      <c r="O16">
        <f>'個人戦申込用紙'!J66</f>
        <v>0</v>
      </c>
      <c r="P16">
        <f>'個人戦申込用紙'!$C$36</f>
        <v>0</v>
      </c>
    </row>
    <row r="17" spans="7:16" ht="13.5">
      <c r="G17">
        <f>'個人戦申込用紙'!A55</f>
        <v>13</v>
      </c>
      <c r="H17">
        <f>'個人戦申込用紙'!D55</f>
        <v>0</v>
      </c>
      <c r="I17">
        <f>'個人戦申込用紙'!E55</f>
        <v>0</v>
      </c>
      <c r="J17">
        <f>'個人戦申込用紙'!$C$36</f>
        <v>0</v>
      </c>
      <c r="K17">
        <f>'個人戦申込用紙'!F67</f>
        <v>13</v>
      </c>
      <c r="L17">
        <f>'個人戦申込用紙'!I67</f>
        <v>0</v>
      </c>
      <c r="M17">
        <f>'個人戦申込用紙'!J67</f>
        <v>0</v>
      </c>
      <c r="N17">
        <f>'個人戦申込用紙'!I68</f>
        <v>0</v>
      </c>
      <c r="O17">
        <f>'個人戦申込用紙'!J68</f>
        <v>0</v>
      </c>
      <c r="P17">
        <f>'個人戦申込用紙'!$C$36</f>
        <v>0</v>
      </c>
    </row>
    <row r="18" spans="7:16" ht="13.5">
      <c r="G18">
        <f>'個人戦申込用紙'!A56</f>
        <v>14</v>
      </c>
      <c r="H18">
        <f>'個人戦申込用紙'!D56</f>
        <v>0</v>
      </c>
      <c r="I18">
        <f>'個人戦申込用紙'!E56</f>
        <v>0</v>
      </c>
      <c r="J18">
        <f>'個人戦申込用紙'!$C$36</f>
        <v>0</v>
      </c>
      <c r="K18">
        <f>'個人戦申込用紙'!F69</f>
        <v>14</v>
      </c>
      <c r="L18">
        <f>'個人戦申込用紙'!I69</f>
        <v>0</v>
      </c>
      <c r="M18">
        <f>'個人戦申込用紙'!J69</f>
        <v>0</v>
      </c>
      <c r="N18">
        <f>'個人戦申込用紙'!I70</f>
        <v>0</v>
      </c>
      <c r="O18">
        <f>'個人戦申込用紙'!J70</f>
        <v>0</v>
      </c>
      <c r="P18">
        <f>'個人戦申込用紙'!$C$36</f>
        <v>0</v>
      </c>
    </row>
    <row r="19" spans="7:16" ht="13.5">
      <c r="G19">
        <f>'個人戦申込用紙'!A57</f>
        <v>15</v>
      </c>
      <c r="H19">
        <f>'個人戦申込用紙'!D57</f>
        <v>0</v>
      </c>
      <c r="I19">
        <f>'個人戦申込用紙'!E57</f>
        <v>0</v>
      </c>
      <c r="J19">
        <f>'個人戦申込用紙'!$C$36</f>
        <v>0</v>
      </c>
      <c r="K19">
        <f>'個人戦申込用紙'!F71</f>
        <v>15</v>
      </c>
      <c r="L19">
        <f>'個人戦申込用紙'!I71</f>
        <v>0</v>
      </c>
      <c r="M19">
        <f>'個人戦申込用紙'!J71</f>
        <v>0</v>
      </c>
      <c r="N19">
        <f>'個人戦申込用紙'!I72</f>
        <v>0</v>
      </c>
      <c r="O19">
        <f>'個人戦申込用紙'!J72</f>
        <v>0</v>
      </c>
      <c r="P19">
        <f>'個人戦申込用紙'!$C$36</f>
        <v>0</v>
      </c>
    </row>
    <row r="20" spans="7:16" ht="13.5">
      <c r="G20">
        <f>'個人戦申込用紙'!A58</f>
        <v>16</v>
      </c>
      <c r="H20">
        <f>'個人戦申込用紙'!D58</f>
        <v>0</v>
      </c>
      <c r="I20">
        <f>'個人戦申込用紙'!E58</f>
        <v>0</v>
      </c>
      <c r="J20">
        <f>'個人戦申込用紙'!$C$36</f>
        <v>0</v>
      </c>
      <c r="K20">
        <f>'個人戦申込用紙'!F73</f>
        <v>16</v>
      </c>
      <c r="L20">
        <f>'個人戦申込用紙'!I73</f>
        <v>0</v>
      </c>
      <c r="M20">
        <f>'個人戦申込用紙'!J73</f>
        <v>0</v>
      </c>
      <c r="N20">
        <f>'個人戦申込用紙'!I74</f>
        <v>0</v>
      </c>
      <c r="O20">
        <f>'個人戦申込用紙'!J74</f>
        <v>0</v>
      </c>
      <c r="P20">
        <f>'個人戦申込用紙'!$C$36</f>
        <v>0</v>
      </c>
    </row>
    <row r="21" spans="7:16" ht="13.5">
      <c r="G21">
        <f>'個人戦申込用紙'!A59</f>
        <v>17</v>
      </c>
      <c r="H21">
        <f>'個人戦申込用紙'!D59</f>
        <v>0</v>
      </c>
      <c r="I21">
        <f>'個人戦申込用紙'!E59</f>
        <v>0</v>
      </c>
      <c r="J21">
        <f>'個人戦申込用紙'!$C$36</f>
        <v>0</v>
      </c>
      <c r="K21">
        <f>'個人戦申込用紙'!F75</f>
        <v>17</v>
      </c>
      <c r="L21">
        <f>'個人戦申込用紙'!I75</f>
        <v>0</v>
      </c>
      <c r="M21">
        <f>'個人戦申込用紙'!J75</f>
        <v>0</v>
      </c>
      <c r="N21">
        <f>'個人戦申込用紙'!I76</f>
        <v>0</v>
      </c>
      <c r="O21">
        <f>'個人戦申込用紙'!J76</f>
        <v>0</v>
      </c>
      <c r="P21">
        <f>'個人戦申込用紙'!$C$36</f>
        <v>0</v>
      </c>
    </row>
    <row r="22" spans="7:16" ht="13.5">
      <c r="G22">
        <f>'個人戦申込用紙'!A60</f>
        <v>18</v>
      </c>
      <c r="H22">
        <f>'個人戦申込用紙'!D60</f>
        <v>0</v>
      </c>
      <c r="I22">
        <f>'個人戦申込用紙'!E60</f>
        <v>0</v>
      </c>
      <c r="J22">
        <f>'個人戦申込用紙'!$C$36</f>
        <v>0</v>
      </c>
      <c r="K22">
        <f>'個人戦申込用紙'!F77</f>
        <v>18</v>
      </c>
      <c r="L22">
        <f>'個人戦申込用紙'!I77</f>
        <v>0</v>
      </c>
      <c r="M22">
        <f>'個人戦申込用紙'!J77</f>
        <v>0</v>
      </c>
      <c r="N22">
        <f>'個人戦申込用紙'!I78</f>
        <v>0</v>
      </c>
      <c r="O22">
        <f>'個人戦申込用紙'!J78</f>
        <v>0</v>
      </c>
      <c r="P22">
        <f>'個人戦申込用紙'!$C$36</f>
        <v>0</v>
      </c>
    </row>
    <row r="23" spans="7:16" ht="13.5">
      <c r="G23">
        <f>'個人戦申込用紙'!A61</f>
        <v>19</v>
      </c>
      <c r="H23">
        <f>'個人戦申込用紙'!D61</f>
        <v>0</v>
      </c>
      <c r="I23">
        <f>'個人戦申込用紙'!E61</f>
        <v>0</v>
      </c>
      <c r="J23">
        <f>'個人戦申込用紙'!$C$36</f>
        <v>0</v>
      </c>
      <c r="K23">
        <f>'個人戦申込用紙'!F79</f>
        <v>19</v>
      </c>
      <c r="L23">
        <f>'個人戦申込用紙'!I79</f>
        <v>0</v>
      </c>
      <c r="M23">
        <f>'個人戦申込用紙'!J79</f>
        <v>0</v>
      </c>
      <c r="N23">
        <f>'個人戦申込用紙'!I80</f>
        <v>0</v>
      </c>
      <c r="O23">
        <f>'個人戦申込用紙'!J80</f>
        <v>0</v>
      </c>
      <c r="P23">
        <f>'個人戦申込用紙'!$C$36</f>
        <v>0</v>
      </c>
    </row>
    <row r="24" spans="7:16" ht="13.5">
      <c r="G24">
        <f>'個人戦申込用紙'!A62</f>
        <v>20</v>
      </c>
      <c r="H24">
        <f>'個人戦申込用紙'!D62</f>
        <v>0</v>
      </c>
      <c r="I24">
        <f>'個人戦申込用紙'!E62</f>
        <v>0</v>
      </c>
      <c r="J24">
        <f>'個人戦申込用紙'!$C$36</f>
        <v>0</v>
      </c>
      <c r="K24">
        <f>'個人戦申込用紙'!F81</f>
        <v>20</v>
      </c>
      <c r="L24">
        <f>'個人戦申込用紙'!I81</f>
        <v>0</v>
      </c>
      <c r="M24">
        <f>'個人戦申込用紙'!J81</f>
        <v>0</v>
      </c>
      <c r="N24">
        <f>'個人戦申込用紙'!I82</f>
        <v>0</v>
      </c>
      <c r="O24">
        <f>'個人戦申込用紙'!J82</f>
        <v>0</v>
      </c>
      <c r="P24">
        <f>'個人戦申込用紙'!$C$36</f>
        <v>0</v>
      </c>
    </row>
    <row r="25" spans="7:16" ht="13.5">
      <c r="G25" s="319"/>
      <c r="H25" s="319" t="s">
        <v>46</v>
      </c>
      <c r="I25" s="319"/>
      <c r="J25" s="319"/>
      <c r="L25" s="319" t="s">
        <v>47</v>
      </c>
      <c r="P25" s="319"/>
    </row>
    <row r="26" spans="7:16" ht="13.5">
      <c r="G26" s="319">
        <f>'個人戦申込用紙'!A97</f>
        <v>1</v>
      </c>
      <c r="H26" s="319">
        <f>'個人戦申込用紙'!D97</f>
        <v>0</v>
      </c>
      <c r="I26" s="319">
        <f>'個人戦申込用紙'!E97</f>
        <v>0</v>
      </c>
      <c r="J26" s="319">
        <f>'個人戦申込用紙'!$C$36</f>
        <v>0</v>
      </c>
      <c r="K26" s="319">
        <f>'個人戦申込用紙'!F97</f>
        <v>1</v>
      </c>
      <c r="L26" s="319">
        <f>'個人戦申込用紙'!I97</f>
        <v>0</v>
      </c>
      <c r="M26" s="319">
        <f>'個人戦申込用紙'!J97</f>
        <v>0</v>
      </c>
      <c r="N26" s="319">
        <f>'個人戦申込用紙'!I98</f>
        <v>0</v>
      </c>
      <c r="O26" s="319">
        <f>'個人戦申込用紙'!J84</f>
        <v>0</v>
      </c>
      <c r="P26" s="319">
        <f>'個人戦申込用紙'!$C$36</f>
        <v>0</v>
      </c>
    </row>
    <row r="27" spans="7:16" ht="13.5">
      <c r="G27" s="319">
        <f>'個人戦申込用紙'!A98</f>
        <v>2</v>
      </c>
      <c r="H27" s="319">
        <f>'個人戦申込用紙'!D98</f>
        <v>0</v>
      </c>
      <c r="I27" s="319">
        <f>'個人戦申込用紙'!E98</f>
        <v>0</v>
      </c>
      <c r="J27" s="319">
        <f>'個人戦申込用紙'!$C$36</f>
        <v>0</v>
      </c>
      <c r="K27" s="319">
        <f>'個人戦申込用紙'!F99</f>
        <v>2</v>
      </c>
      <c r="L27" s="319">
        <f>'個人戦申込用紙'!I99</f>
        <v>0</v>
      </c>
      <c r="M27" s="319">
        <f>'個人戦申込用紙'!J99</f>
        <v>0</v>
      </c>
      <c r="N27" s="319">
        <f>'個人戦申込用紙'!I100</f>
        <v>0</v>
      </c>
      <c r="O27" s="319">
        <f>'個人戦申込用紙'!J100</f>
        <v>0</v>
      </c>
      <c r="P27" s="319">
        <f>'個人戦申込用紙'!$C$36</f>
        <v>0</v>
      </c>
    </row>
    <row r="28" spans="7:16" ht="13.5">
      <c r="G28" s="319">
        <f>'個人戦申込用紙'!A99</f>
        <v>3</v>
      </c>
      <c r="H28" s="319">
        <f>'個人戦申込用紙'!D99</f>
        <v>0</v>
      </c>
      <c r="I28" s="319">
        <f>'個人戦申込用紙'!E99</f>
        <v>0</v>
      </c>
      <c r="J28" s="319">
        <f>'個人戦申込用紙'!$C$36</f>
        <v>0</v>
      </c>
      <c r="K28" s="319">
        <f>'個人戦申込用紙'!F101</f>
        <v>3</v>
      </c>
      <c r="L28" s="319">
        <f>'個人戦申込用紙'!I101</f>
        <v>0</v>
      </c>
      <c r="M28" s="319">
        <f>'個人戦申込用紙'!J101</f>
        <v>0</v>
      </c>
      <c r="N28" s="319">
        <f>'個人戦申込用紙'!I102</f>
        <v>0</v>
      </c>
      <c r="O28" s="319">
        <f>'個人戦申込用紙'!J102</f>
        <v>0</v>
      </c>
      <c r="P28" s="319">
        <f>'個人戦申込用紙'!$C$36</f>
        <v>0</v>
      </c>
    </row>
    <row r="29" spans="7:16" ht="13.5">
      <c r="G29" s="319">
        <f>'個人戦申込用紙'!A100</f>
        <v>4</v>
      </c>
      <c r="H29" s="319">
        <f>'個人戦申込用紙'!D100</f>
        <v>0</v>
      </c>
      <c r="I29" s="319">
        <f>'個人戦申込用紙'!E100</f>
        <v>0</v>
      </c>
      <c r="J29" s="319">
        <f>'個人戦申込用紙'!$C$36</f>
        <v>0</v>
      </c>
      <c r="K29" s="319">
        <f>'個人戦申込用紙'!F103</f>
        <v>4</v>
      </c>
      <c r="L29" s="319">
        <f>'個人戦申込用紙'!I103</f>
        <v>0</v>
      </c>
      <c r="M29" s="319">
        <f>'個人戦申込用紙'!J103</f>
        <v>0</v>
      </c>
      <c r="N29" s="319">
        <f>'個人戦申込用紙'!I104</f>
        <v>0</v>
      </c>
      <c r="O29" s="319">
        <f>'個人戦申込用紙'!J104</f>
        <v>0</v>
      </c>
      <c r="P29" s="319">
        <f>'個人戦申込用紙'!$C$36</f>
        <v>0</v>
      </c>
    </row>
    <row r="30" spans="7:16" ht="13.5">
      <c r="G30" s="319">
        <f>'個人戦申込用紙'!A101</f>
        <v>5</v>
      </c>
      <c r="H30" s="319">
        <f>'個人戦申込用紙'!D101</f>
        <v>0</v>
      </c>
      <c r="I30" s="319">
        <f>'個人戦申込用紙'!E101</f>
        <v>0</v>
      </c>
      <c r="J30" s="319">
        <f>'個人戦申込用紙'!$C$36</f>
        <v>0</v>
      </c>
      <c r="K30" s="319">
        <f>'個人戦申込用紙'!F105</f>
        <v>5</v>
      </c>
      <c r="L30" s="319">
        <f>'個人戦申込用紙'!I105</f>
        <v>0</v>
      </c>
      <c r="M30" s="319">
        <f>'個人戦申込用紙'!J105</f>
        <v>0</v>
      </c>
      <c r="N30" s="319">
        <f>'個人戦申込用紙'!I106</f>
        <v>0</v>
      </c>
      <c r="O30" s="319">
        <f>'個人戦申込用紙'!J106</f>
        <v>0</v>
      </c>
      <c r="P30" s="319">
        <f>'個人戦申込用紙'!$C$36</f>
        <v>0</v>
      </c>
    </row>
    <row r="31" spans="7:16" ht="13.5">
      <c r="G31" s="319">
        <f>'個人戦申込用紙'!A102</f>
        <v>6</v>
      </c>
      <c r="H31" s="319">
        <f>'個人戦申込用紙'!D102</f>
        <v>0</v>
      </c>
      <c r="I31" s="319">
        <f>'個人戦申込用紙'!E102</f>
        <v>0</v>
      </c>
      <c r="J31" s="319">
        <f>'個人戦申込用紙'!$C$36</f>
        <v>0</v>
      </c>
      <c r="K31" s="319">
        <f>'個人戦申込用紙'!F107</f>
        <v>6</v>
      </c>
      <c r="L31" s="319">
        <f>'個人戦申込用紙'!I107</f>
        <v>0</v>
      </c>
      <c r="M31" s="319">
        <f>'個人戦申込用紙'!J107</f>
        <v>0</v>
      </c>
      <c r="N31" s="319">
        <f>'個人戦申込用紙'!I108</f>
        <v>0</v>
      </c>
      <c r="O31" s="319">
        <f>'個人戦申込用紙'!J108</f>
        <v>0</v>
      </c>
      <c r="P31" s="319">
        <f>'個人戦申込用紙'!$C$36</f>
        <v>0</v>
      </c>
    </row>
    <row r="32" spans="7:16" ht="13.5">
      <c r="G32" s="319">
        <f>'個人戦申込用紙'!A103</f>
        <v>7</v>
      </c>
      <c r="H32" s="319">
        <f>'個人戦申込用紙'!D103</f>
        <v>0</v>
      </c>
      <c r="I32" s="319">
        <f>'個人戦申込用紙'!E103</f>
        <v>0</v>
      </c>
      <c r="J32" s="319">
        <f>'個人戦申込用紙'!$C$36</f>
        <v>0</v>
      </c>
      <c r="K32" s="319">
        <f>'個人戦申込用紙'!F109</f>
        <v>7</v>
      </c>
      <c r="L32" s="319">
        <f>'個人戦申込用紙'!I109</f>
        <v>0</v>
      </c>
      <c r="M32" s="319">
        <f>'個人戦申込用紙'!J109</f>
        <v>0</v>
      </c>
      <c r="N32" s="319">
        <f>'個人戦申込用紙'!I110</f>
        <v>0</v>
      </c>
      <c r="O32" s="319">
        <f>'個人戦申込用紙'!J110</f>
        <v>0</v>
      </c>
      <c r="P32" s="319">
        <f>'個人戦申込用紙'!$C$36</f>
        <v>0</v>
      </c>
    </row>
    <row r="33" spans="7:16" ht="13.5">
      <c r="G33" s="319">
        <f>'個人戦申込用紙'!A104</f>
        <v>8</v>
      </c>
      <c r="H33" s="319">
        <f>'個人戦申込用紙'!D104</f>
        <v>0</v>
      </c>
      <c r="I33" s="319">
        <f>'個人戦申込用紙'!E104</f>
        <v>0</v>
      </c>
      <c r="J33" s="319">
        <f>'個人戦申込用紙'!$C$36</f>
        <v>0</v>
      </c>
      <c r="K33" s="319">
        <f>'個人戦申込用紙'!F111</f>
        <v>8</v>
      </c>
      <c r="L33" s="319">
        <f>'個人戦申込用紙'!I111</f>
        <v>0</v>
      </c>
      <c r="M33" s="319">
        <f>'個人戦申込用紙'!J111</f>
        <v>0</v>
      </c>
      <c r="N33" s="319">
        <f>'個人戦申込用紙'!I112</f>
        <v>0</v>
      </c>
      <c r="O33" s="319">
        <f>'個人戦申込用紙'!J112</f>
        <v>0</v>
      </c>
      <c r="P33" s="319">
        <f>'個人戦申込用紙'!$C$36</f>
        <v>0</v>
      </c>
    </row>
    <row r="34" spans="7:16" ht="13.5">
      <c r="G34" s="319">
        <f>'個人戦申込用紙'!A105</f>
        <v>9</v>
      </c>
      <c r="H34" s="319">
        <f>'個人戦申込用紙'!D105</f>
        <v>0</v>
      </c>
      <c r="I34" s="319">
        <f>'個人戦申込用紙'!E105</f>
        <v>0</v>
      </c>
      <c r="J34" s="319">
        <f>'個人戦申込用紙'!$C$36</f>
        <v>0</v>
      </c>
      <c r="K34" s="319">
        <f>'個人戦申込用紙'!F113</f>
        <v>9</v>
      </c>
      <c r="L34" s="319">
        <f>'個人戦申込用紙'!I113</f>
        <v>0</v>
      </c>
      <c r="M34" s="319">
        <f>'個人戦申込用紙'!J113</f>
        <v>0</v>
      </c>
      <c r="N34" s="319">
        <f>'個人戦申込用紙'!I114</f>
        <v>0</v>
      </c>
      <c r="O34" s="319">
        <f>'個人戦申込用紙'!J114</f>
        <v>0</v>
      </c>
      <c r="P34" s="319">
        <f>'個人戦申込用紙'!$C$36</f>
        <v>0</v>
      </c>
    </row>
    <row r="35" spans="7:16" ht="13.5">
      <c r="G35" s="319">
        <f>'個人戦申込用紙'!A106</f>
        <v>10</v>
      </c>
      <c r="H35" s="319">
        <f>'個人戦申込用紙'!D106</f>
        <v>0</v>
      </c>
      <c r="I35" s="319">
        <f>'個人戦申込用紙'!E106</f>
        <v>0</v>
      </c>
      <c r="J35" s="319">
        <f>'個人戦申込用紙'!$C$36</f>
        <v>0</v>
      </c>
      <c r="K35" s="319">
        <f>'個人戦申込用紙'!F115</f>
        <v>10</v>
      </c>
      <c r="L35" s="319">
        <f>'個人戦申込用紙'!I115</f>
        <v>0</v>
      </c>
      <c r="M35" s="319">
        <f>'個人戦申込用紙'!J115</f>
        <v>0</v>
      </c>
      <c r="N35" s="319">
        <f>'個人戦申込用紙'!I116</f>
        <v>0</v>
      </c>
      <c r="O35" s="319">
        <f>'個人戦申込用紙'!J116</f>
        <v>0</v>
      </c>
      <c r="P35" s="319">
        <f>'個人戦申込用紙'!$C$36</f>
        <v>0</v>
      </c>
    </row>
    <row r="36" spans="7:16" ht="13.5">
      <c r="G36" s="319">
        <f>'個人戦申込用紙'!A107</f>
        <v>11</v>
      </c>
      <c r="H36" s="319">
        <f>'個人戦申込用紙'!D107</f>
        <v>0</v>
      </c>
      <c r="I36" s="319">
        <f>'個人戦申込用紙'!E107</f>
        <v>0</v>
      </c>
      <c r="J36" s="319">
        <f>'個人戦申込用紙'!$C$36</f>
        <v>0</v>
      </c>
      <c r="K36" s="319">
        <f>'個人戦申込用紙'!F117</f>
        <v>11</v>
      </c>
      <c r="L36" s="319">
        <f>'個人戦申込用紙'!I117</f>
        <v>0</v>
      </c>
      <c r="M36" s="319">
        <f>'個人戦申込用紙'!J117</f>
        <v>0</v>
      </c>
      <c r="N36" s="319">
        <f>'個人戦申込用紙'!I118</f>
        <v>0</v>
      </c>
      <c r="O36" s="319">
        <f>'個人戦申込用紙'!J118</f>
        <v>0</v>
      </c>
      <c r="P36" s="319">
        <f>'個人戦申込用紙'!$C$36</f>
        <v>0</v>
      </c>
    </row>
    <row r="37" spans="7:16" ht="13.5">
      <c r="G37" s="319">
        <f>'個人戦申込用紙'!A108</f>
        <v>12</v>
      </c>
      <c r="H37" s="319">
        <f>'個人戦申込用紙'!D108</f>
        <v>0</v>
      </c>
      <c r="I37" s="319">
        <f>'個人戦申込用紙'!E108</f>
        <v>0</v>
      </c>
      <c r="J37" s="319">
        <f>'個人戦申込用紙'!$C$36</f>
        <v>0</v>
      </c>
      <c r="K37" s="319">
        <f>'個人戦申込用紙'!F119</f>
        <v>12</v>
      </c>
      <c r="L37" s="319">
        <f>'個人戦申込用紙'!I119</f>
        <v>0</v>
      </c>
      <c r="M37" s="319">
        <f>'個人戦申込用紙'!J119</f>
        <v>0</v>
      </c>
      <c r="N37" s="319">
        <f>'個人戦申込用紙'!I120</f>
        <v>0</v>
      </c>
      <c r="O37" s="319">
        <f>'個人戦申込用紙'!J120</f>
        <v>0</v>
      </c>
      <c r="P37" s="319">
        <f>'個人戦申込用紙'!$C$36</f>
        <v>0</v>
      </c>
    </row>
    <row r="38" spans="7:16" ht="13.5">
      <c r="G38" s="319">
        <f>'個人戦申込用紙'!A109</f>
        <v>13</v>
      </c>
      <c r="H38" s="319">
        <f>'個人戦申込用紙'!D109</f>
        <v>0</v>
      </c>
      <c r="I38" s="319">
        <f>'個人戦申込用紙'!E109</f>
        <v>0</v>
      </c>
      <c r="J38" s="319">
        <f>'個人戦申込用紙'!$C$36</f>
        <v>0</v>
      </c>
      <c r="K38" s="319">
        <f>'個人戦申込用紙'!F121</f>
        <v>13</v>
      </c>
      <c r="L38" s="319">
        <f>'個人戦申込用紙'!I121</f>
        <v>0</v>
      </c>
      <c r="M38" s="319">
        <f>'個人戦申込用紙'!J121</f>
        <v>0</v>
      </c>
      <c r="N38" s="319">
        <f>'個人戦申込用紙'!I122</f>
        <v>0</v>
      </c>
      <c r="O38" s="319">
        <f>'個人戦申込用紙'!J122</f>
        <v>0</v>
      </c>
      <c r="P38" s="319">
        <f>'個人戦申込用紙'!$C$36</f>
        <v>0</v>
      </c>
    </row>
    <row r="39" spans="7:16" ht="13.5">
      <c r="G39" s="319">
        <f>'個人戦申込用紙'!A110</f>
        <v>14</v>
      </c>
      <c r="H39" s="319">
        <f>'個人戦申込用紙'!D110</f>
        <v>0</v>
      </c>
      <c r="I39" s="319">
        <f>'個人戦申込用紙'!E110</f>
        <v>0</v>
      </c>
      <c r="J39" s="319">
        <f>'個人戦申込用紙'!$C$36</f>
        <v>0</v>
      </c>
      <c r="K39" s="319">
        <f>'個人戦申込用紙'!F123</f>
        <v>14</v>
      </c>
      <c r="L39" s="319">
        <f>'個人戦申込用紙'!I123</f>
        <v>0</v>
      </c>
      <c r="M39" s="319">
        <f>'個人戦申込用紙'!J123</f>
        <v>0</v>
      </c>
      <c r="N39" s="319">
        <f>'個人戦申込用紙'!I124</f>
        <v>0</v>
      </c>
      <c r="O39" s="319">
        <f>'個人戦申込用紙'!J124</f>
        <v>0</v>
      </c>
      <c r="P39" s="319">
        <f>'個人戦申込用紙'!$C$36</f>
        <v>0</v>
      </c>
    </row>
    <row r="40" spans="7:16" ht="13.5">
      <c r="G40" s="319">
        <f>'個人戦申込用紙'!A111</f>
        <v>15</v>
      </c>
      <c r="H40" s="319">
        <f>'個人戦申込用紙'!D111</f>
        <v>0</v>
      </c>
      <c r="I40" s="319">
        <f>'個人戦申込用紙'!E111</f>
        <v>0</v>
      </c>
      <c r="J40" s="319">
        <f>'個人戦申込用紙'!$C$36</f>
        <v>0</v>
      </c>
      <c r="K40" s="319">
        <f>'個人戦申込用紙'!F125</f>
        <v>15</v>
      </c>
      <c r="L40" s="319">
        <f>'個人戦申込用紙'!I125</f>
        <v>0</v>
      </c>
      <c r="M40" s="319">
        <f>'個人戦申込用紙'!J125</f>
        <v>0</v>
      </c>
      <c r="N40" s="319">
        <f>'個人戦申込用紙'!I126</f>
        <v>0</v>
      </c>
      <c r="O40" s="319">
        <f>'個人戦申込用紙'!J126</f>
        <v>0</v>
      </c>
      <c r="P40" s="319">
        <f>'個人戦申込用紙'!$C$36</f>
        <v>0</v>
      </c>
    </row>
    <row r="41" spans="7:16" ht="13.5">
      <c r="G41" s="319">
        <f>'個人戦申込用紙'!A112</f>
        <v>16</v>
      </c>
      <c r="H41" s="319">
        <f>'個人戦申込用紙'!D112</f>
        <v>0</v>
      </c>
      <c r="I41" s="319">
        <f>'個人戦申込用紙'!E112</f>
        <v>0</v>
      </c>
      <c r="J41" s="319">
        <f>'個人戦申込用紙'!$C$36</f>
        <v>0</v>
      </c>
      <c r="K41" s="319">
        <f>'個人戦申込用紙'!F127</f>
        <v>16</v>
      </c>
      <c r="L41" s="319">
        <f>'個人戦申込用紙'!I127</f>
        <v>0</v>
      </c>
      <c r="M41" s="319">
        <f>'個人戦申込用紙'!J127</f>
        <v>0</v>
      </c>
      <c r="N41" s="319">
        <f>'個人戦申込用紙'!I128</f>
        <v>0</v>
      </c>
      <c r="O41" s="319">
        <f>'個人戦申込用紙'!J128</f>
        <v>0</v>
      </c>
      <c r="P41" s="319">
        <f>'個人戦申込用紙'!$C$36</f>
        <v>0</v>
      </c>
    </row>
    <row r="42" spans="7:16" ht="13.5">
      <c r="G42" s="319">
        <f>'個人戦申込用紙'!A113</f>
        <v>17</v>
      </c>
      <c r="H42" s="319">
        <f>'個人戦申込用紙'!D113</f>
        <v>0</v>
      </c>
      <c r="I42" s="319">
        <f>'個人戦申込用紙'!E113</f>
        <v>0</v>
      </c>
      <c r="J42" s="319">
        <f>'個人戦申込用紙'!$C$36</f>
        <v>0</v>
      </c>
      <c r="K42" s="319">
        <f>'個人戦申込用紙'!F129</f>
        <v>17</v>
      </c>
      <c r="L42" s="319">
        <f>'個人戦申込用紙'!I129</f>
        <v>0</v>
      </c>
      <c r="M42" s="319">
        <f>'個人戦申込用紙'!J129</f>
        <v>0</v>
      </c>
      <c r="N42" s="319">
        <f>'個人戦申込用紙'!I130</f>
        <v>0</v>
      </c>
      <c r="O42" s="319">
        <f>'個人戦申込用紙'!J130</f>
        <v>0</v>
      </c>
      <c r="P42" s="319">
        <f>'個人戦申込用紙'!$C$36</f>
        <v>0</v>
      </c>
    </row>
    <row r="43" spans="7:16" ht="13.5">
      <c r="G43" s="319">
        <f>'個人戦申込用紙'!A114</f>
        <v>18</v>
      </c>
      <c r="H43" s="319">
        <f>'個人戦申込用紙'!D114</f>
        <v>0</v>
      </c>
      <c r="I43" s="319">
        <f>'個人戦申込用紙'!E114</f>
        <v>0</v>
      </c>
      <c r="J43" s="319">
        <f>'個人戦申込用紙'!$C$36</f>
        <v>0</v>
      </c>
      <c r="K43" s="319">
        <f>'個人戦申込用紙'!F131</f>
        <v>18</v>
      </c>
      <c r="L43" s="319">
        <f>'個人戦申込用紙'!I131</f>
        <v>0</v>
      </c>
      <c r="M43" s="319">
        <f>'個人戦申込用紙'!J131</f>
        <v>0</v>
      </c>
      <c r="N43" s="319">
        <f>'個人戦申込用紙'!I132</f>
        <v>0</v>
      </c>
      <c r="O43" s="319">
        <f>'個人戦申込用紙'!J132</f>
        <v>0</v>
      </c>
      <c r="P43" s="319">
        <f>'個人戦申込用紙'!$C$36</f>
        <v>0</v>
      </c>
    </row>
    <row r="44" spans="7:16" ht="13.5">
      <c r="G44" s="319">
        <f>'個人戦申込用紙'!A115</f>
        <v>19</v>
      </c>
      <c r="H44" s="319">
        <f>'個人戦申込用紙'!D115</f>
        <v>0</v>
      </c>
      <c r="I44" s="319">
        <f>'個人戦申込用紙'!E115</f>
        <v>0</v>
      </c>
      <c r="J44" s="319">
        <f>'個人戦申込用紙'!$C$36</f>
        <v>0</v>
      </c>
      <c r="K44" s="319">
        <f>'個人戦申込用紙'!F133</f>
        <v>19</v>
      </c>
      <c r="L44" s="319">
        <f>'個人戦申込用紙'!I133</f>
        <v>0</v>
      </c>
      <c r="M44" s="319">
        <f>'個人戦申込用紙'!J133</f>
        <v>0</v>
      </c>
      <c r="N44" s="319">
        <f>'個人戦申込用紙'!I134</f>
        <v>0</v>
      </c>
      <c r="O44" s="319">
        <f>'個人戦申込用紙'!J134</f>
        <v>0</v>
      </c>
      <c r="P44" s="319">
        <f>'個人戦申込用紙'!$C$36</f>
        <v>0</v>
      </c>
    </row>
    <row r="45" spans="7:16" ht="13.5">
      <c r="G45" s="319">
        <f>'個人戦申込用紙'!A116</f>
        <v>20</v>
      </c>
      <c r="H45" s="319">
        <f>'個人戦申込用紙'!D116</f>
        <v>0</v>
      </c>
      <c r="I45" s="319">
        <f>'個人戦申込用紙'!E116</f>
        <v>0</v>
      </c>
      <c r="J45" s="319">
        <f>'個人戦申込用紙'!$C$36</f>
        <v>0</v>
      </c>
      <c r="K45" s="319">
        <f>'個人戦申込用紙'!F135</f>
        <v>20</v>
      </c>
      <c r="L45" s="319">
        <f>'個人戦申込用紙'!I135</f>
        <v>0</v>
      </c>
      <c r="M45" s="319">
        <f>'個人戦申込用紙'!J135</f>
        <v>0</v>
      </c>
      <c r="N45" s="319">
        <f>'個人戦申込用紙'!I136</f>
        <v>0</v>
      </c>
      <c r="O45" s="319">
        <f>'個人戦申込用紙'!J136</f>
        <v>0</v>
      </c>
      <c r="P45" s="319">
        <f>'個人戦申込用紙'!$C$36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ハートランド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 雅之</dc:creator>
  <cp:keywords/>
  <dc:description/>
  <cp:lastModifiedBy>Masashi Ura</cp:lastModifiedBy>
  <cp:lastPrinted>2016-03-25T06:21:00Z</cp:lastPrinted>
  <dcterms:created xsi:type="dcterms:W3CDTF">2002-03-31T01:24:08Z</dcterms:created>
  <dcterms:modified xsi:type="dcterms:W3CDTF">2019-03-24T16:00:15Z</dcterms:modified>
  <cp:category/>
  <cp:version/>
  <cp:contentType/>
  <cp:contentStatus/>
</cp:coreProperties>
</file>